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99" documentId="13_ncr:1_{F6CB121F-512D-4AA6-A0C1-0FB36C537598}" xr6:coauthVersionLast="47" xr6:coauthVersionMax="47" xr10:uidLastSave="{ACA0AF56-8C4C-47A0-B895-B43CC55E93B8}"/>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6" i="4" l="1"/>
  <c r="L7" i="4"/>
  <c r="L8" i="4"/>
  <c r="L9" i="4"/>
  <c r="L10" i="4"/>
  <c r="L11" i="4"/>
  <c r="L12" i="4"/>
  <c r="L13" i="4"/>
  <c r="L14" i="4"/>
  <c r="L15" i="4"/>
  <c r="L16" i="4"/>
  <c r="B6" i="4"/>
  <c r="I6" i="4"/>
  <c r="J6" i="4"/>
  <c r="I7" i="4"/>
  <c r="J7" i="4"/>
  <c r="I8" i="4"/>
  <c r="J8" i="4"/>
  <c r="I9" i="4"/>
  <c r="J9" i="4"/>
  <c r="I10" i="4"/>
  <c r="J10" i="4"/>
  <c r="I11" i="4"/>
  <c r="J11" i="4"/>
  <c r="I12" i="4"/>
  <c r="J12" i="4"/>
  <c r="I13" i="4"/>
  <c r="J13" i="4"/>
  <c r="I14" i="4"/>
  <c r="J14" i="4"/>
  <c r="I15" i="4"/>
  <c r="J15" i="4"/>
  <c r="I16" i="4"/>
  <c r="J16" i="4"/>
  <c r="I17" i="4"/>
  <c r="J17" i="4"/>
  <c r="I18" i="4"/>
  <c r="J18" i="4"/>
  <c r="B3" i="4"/>
  <c r="I3" i="4"/>
  <c r="J3" i="4"/>
  <c r="I4" i="4"/>
  <c r="J4" i="4"/>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<sst xmlns="http://schemas.openxmlformats.org/spreadsheetml/2006/main" count="179029" uniqueCount="39107">
  <si>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</si>
  <si>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</si>
  <si>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</si>
  <si>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</si>
  <si>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</si>
  <si>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</si>
  <si>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</si>
  <si>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</si>
  <si>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</si>
  <si>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</si>
  <si>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</si>
  <si>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</si>
  <si>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</si>
  <si>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</si>
  <si>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</si>
  <si>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</si>
  <si>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</si>
  <si>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</si>
  <si>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</si>
  <si>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</si>
  <si>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</si>
  <si>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</si>
  <si>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</si>
  <si>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</si>
  <si>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</si>
  <si>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</si>
  <si>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</si>
  <si>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</si>
  <si>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</si>
  <si>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</si>
  <si>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</si>
  <si>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</si>
  <si>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</si>
  <si>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</si>
  <si>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</si>
  <si>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</si>
  <si>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</si>
  <si>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</si>
  <si>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</si>
  <si>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</si>
  <si>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</si>
  <si>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</si>
  <si>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</si>
  <si>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</si>
  <si>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</si>
  <si>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</si>
  <si>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</si>
  <si>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</si>
  <si>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</si>
  <si>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</si>
  <si>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</si>
  <si>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</si>
  <si>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</si>
  <si>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</si>
  <si>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</si>
  <si>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</si>
  <si>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</si>
  <si>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</si>
  <si>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</si>
  <si>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</si>
  <si>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</si>
  <si>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</si>
  <si>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</si>
  <si>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</si>
  <si>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</si>
  <si>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</si>
  <si>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</si>
  <si>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</si>
  <si>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</si>
  <si>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</si>
  <si>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</si>
  <si>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</si>
  <si>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</si>
  <si>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</si>
  <si>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</si>
  <si>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</si>
  <si>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</si>
  <si>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</si>
  <si>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</si>
  <si>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</si>
  <si>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</si>
  <si>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</si>
  <si>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</si>
  <si>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</si>
  <si>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</si>
  <si>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</si>
  <si>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</si>
  <si>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</si>
  <si>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</si>
  <si>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</si>
  <si>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</si>
  <si>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</si>
  <si>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</si>
  <si>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</si>
  <si>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</si>
  <si>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</si>
  <si>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</si>
  <si>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</si>
  <si>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</si>
  <si>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</si>
  <si>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</si>
  <si>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</si>
  <si>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</si>
  <si>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</si>
  <si>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</si>
  <si>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</si>
  <si>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</si>
  <si>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</si>
  <si>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</si>
  <si>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</si>
  <si>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</si>
  <si>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</si>
  <si>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</si>
  <si>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</si>
  <si>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</si>
  <si>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</si>
  <si>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</si>
  <si>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</si>
  <si>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</si>
  <si>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</si>
  <si>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</si>
  <si>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</si>
  <si>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</si>
  <si>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</si>
  <si>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</si>
  <si>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</si>
  <si>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</si>
  <si>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</si>
  <si>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</si>
  <si>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</si>
  <si>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</si>
  <si>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</si>
  <si>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</si>
  <si>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</si>
  <si>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</si>
  <si>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</si>
  <si>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</si>
  <si>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</si>
  <si>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</si>
  <si>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</si>
  <si>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</si>
  <si>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</si>
  <si>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</si>
  <si>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</si>
  <si>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</si>
  <si>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</si>
  <si>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</si>
  <si>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</si>
  <si>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</si>
  <si>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</si>
  <si>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</si>
  <si>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</si>
  <si>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</si>
  <si>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</si>
  <si>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</si>
  <si>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</si>
  <si>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</si>
  <si>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</si>
  <si>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</si>
  <si>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</si>
  <si>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</si>
  <si>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</si>
  <si>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</si>
  <si>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</si>
  <si>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</si>
  <si>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</si>
  <si>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</si>
  <si>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</si>
  <si>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</si>
  <si>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</si>
  <si>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</si>
  <si>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</si>
  <si>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</si>
  <si>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</si>
  <si>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</si>
  <si>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</si>
  <si>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</si>
  <si>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</si>
  <si>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</si>
  <si>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</si>
  <si>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</si>
  <si>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</si>
  <si>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</si>
  <si>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</si>
  <si>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</si>
  <si>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</si>
  <si>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</si>
  <si>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</si>
  <si>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</si>
  <si>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</si>
  <si>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</si>
  <si>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</si>
  <si>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</si>
  <si>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</si>
  <si>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</si>
  <si>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</si>
  <si>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</si>
  <si>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</si>
  <si>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</si>
  <si>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</si>
  <si>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</si>
  <si>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</si>
  <si>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</si>
  <si>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</si>
  <si>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</si>
  <si>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</si>
  <si>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</si>
  <si>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</si>
  <si>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</si>
  <si>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</si>
  <si>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</si>
  <si>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</si>
  <si>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</si>
  <si>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</si>
  <si>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</si>
  <si>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</si>
  <si>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</si>
  <si>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</si>
  <si>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</si>
  <si>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</si>
  <si>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</si>
  <si>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</si>
  <si>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</si>
  <si>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</si>
  <si>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</si>
  <si>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</si>
  <si>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</si>
  <si>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</si>
  <si>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</si>
  <si>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</si>
  <si>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</si>
  <si>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</si>
  <si>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</si>
  <si>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</si>
  <si>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</si>
  <si>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</si>
  <si>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</si>
  <si>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</si>
  <si>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</si>
  <si>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</si>
  <si>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</si>
  <si>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</si>
  <si>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</si>
  <si>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</si>
  <si>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</si>
  <si>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</si>
  <si>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</si>
  <si>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</si>
  <si>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</si>
  <si>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</si>
  <si>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</si>
  <si>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</si>
  <si>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</si>
  <si>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</si>
  <si>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</si>
  <si>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</si>
  <si>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</si>
  <si>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</si>
  <si>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</si>
  <si>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</si>
  <si>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</si>
  <si>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</si>
  <si>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</si>
  <si>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</si>
  <si>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</si>
  <si>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</si>
  <si>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</si>
  <si>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</si>
  <si>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</si>
  <si>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</si>
  <si>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</si>
  <si>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</si>
  <si>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</si>
  <si>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</si>
  <si>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</si>
  <si>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</si>
  <si>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</si>
  <si>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</si>
  <si>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</si>
  <si>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</si>
  <si>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</si>
  <si>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</si>
  <si>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</si>
  <si>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</si>
  <si>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</si>
  <si>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</si>
  <si>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</si>
  <si>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</si>
  <si>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</si>
  <si>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</si>
  <si>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</si>
  <si>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</si>
  <si>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</si>
  <si>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</si>
  <si>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</si>
  <si>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</si>
  <si>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</si>
  <si>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</si>
  <si>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</si>
  <si>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</si>
  <si>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</si>
  <si>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</si>
  <si>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</si>
  <si>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</si>
  <si>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</si>
  <si>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</si>
  <si>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</si>
  <si>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</si>
  <si>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</si>
  <si>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</si>
  <si>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</si>
  <si>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</si>
  <si>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</si>
  <si>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</si>
  <si>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</si>
  <si>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</si>
  <si>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</si>
  <si>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</si>
  <si>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</si>
  <si>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</si>
  <si>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</si>
  <si>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</si>
  <si>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</si>
  <si>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</si>
  <si>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</si>
  <si>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</si>
  <si>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</si>
  <si>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</si>
  <si>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</si>
  <si>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</si>
  <si>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</si>
  <si>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</si>
  <si>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</si>
  <si>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</si>
  <si>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</si>
  <si>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</si>
  <si>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</si>
  <si>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</si>
  <si>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</si>
  <si>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</si>
  <si>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</si>
  <si>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</si>
  <si>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</si>
  <si>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</si>
  <si>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</si>
  <si>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</si>
  <si>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</si>
  <si>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</si>
  <si>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</si>
  <si>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</si>
  <si>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</si>
  <si>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</si>
  <si>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</si>
  <si>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</si>
  <si>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</si>
  <si>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</si>
  <si>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</si>
  <si>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</si>
  <si>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</si>
  <si>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</si>
  <si>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</si>
  <si>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</si>
  <si>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</si>
  <si>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</si>
  <si>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</si>
  <si>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</si>
  <si>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</si>
  <si>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</si>
  <si>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</si>
  <si>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</si>
  <si>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</si>
  <si>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</si>
  <si>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</si>
  <si>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</si>
  <si>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</si>
  <si>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</si>
  <si>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</si>
  <si>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</si>
  <si>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</si>
  <si>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</si>
  <si>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</si>
  <si>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</si>
  <si>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</si>
  <si>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</si>
  <si>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</si>
  <si>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</si>
  <si>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</si>
  <si>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</si>
  <si>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</si>
  <si>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</si>
  <si>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</si>
  <si>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</si>
  <si>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</si>
  <si>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</si>
  <si>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</si>
  <si>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</si>
  <si>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</si>
  <si>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</si>
  <si>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</si>
  <si>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</si>
  <si>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</si>
  <si>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</si>
  <si>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</si>
  <si>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</si>
  <si>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</si>
  <si>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</si>
  <si>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</si>
  <si>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</si>
  <si>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</si>
  <si>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</si>
  <si>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</si>
  <si>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</si>
  <si>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</si>
  <si>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</si>
  <si>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</si>
  <si>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</si>
  <si>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</si>
  <si>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</si>
  <si>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</si>
  <si>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</si>
  <si>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</si>
  <si>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</si>
  <si>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</si>
  <si>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</si>
  <si>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</si>
  <si>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</si>
  <si>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</si>
  <si>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</si>
  <si>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</si>
  <si>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</si>
  <si>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</si>
  <si>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</si>
  <si>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</si>
  <si>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</si>
  <si>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</si>
  <si>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</si>
  <si>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</si>
  <si>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</si>
  <si>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</si>
  <si>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</si>
  <si>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</si>
  <si>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</si>
  <si>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</si>
  <si>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</si>
  <si>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</si>
  <si>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</si>
  <si>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</si>
  <si>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</si>
  <si>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</si>
  <si>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</si>
  <si>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</si>
  <si>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</si>
  <si>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</si>
  <si>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</si>
  <si>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</si>
  <si>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</si>
  <si>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</si>
  <si>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</si>
  <si>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</si>
  <si>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</si>
  <si>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</si>
  <si>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</si>
  <si>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</si>
  <si>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</si>
  <si>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</si>
  <si>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</si>
  <si>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</si>
  <si>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</si>
  <si>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</si>
  <si>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</si>
  <si>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</si>
  <si>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</si>
  <si>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</si>
  <si>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</si>
  <si>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</si>
  <si>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</si>
  <si>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</si>
  <si>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</si>
  <si>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</si>
  <si>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</si>
  <si>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</si>
  <si>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</si>
  <si>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</si>
  <si>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</si>
  <si>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</si>
  <si>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</si>
  <si>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</si>
  <si>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</si>
  <si>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</si>
  <si>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</si>
  <si>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</si>
  <si>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</si>
  <si>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</si>
  <si>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</si>
  <si>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</si>
  <si>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</si>
  <si>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</si>
  <si>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</si>
  <si>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</si>
  <si>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</si>
  <si>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</si>
  <si>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</si>
  <si>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</si>
  <si>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</si>
  <si>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</si>
  <si>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</si>
  <si>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</si>
  <si>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</si>
  <si>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</si>
  <si>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</si>
  <si>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</si>
  <si>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</si>
  <si>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</si>
  <si>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</si>
  <si>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</si>
  <si>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</si>
  <si>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</si>
  <si>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</si>
  <si>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</si>
  <si>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</si>
  <si>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</si>
  <si>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</si>
  <si>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</si>
  <si>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</si>
  <si>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</si>
  <si>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</si>
  <si>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</si>
  <si>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</si>
  <si>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</si>
  <si>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</si>
  <si>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</si>
  <si>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</si>
  <si>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</si>
  <si>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</si>
  <si>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</si>
  <si>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</si>
  <si>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</si>
  <si>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</si>
  <si>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</si>
  <si>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</si>
  <si>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</si>
  <si>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</si>
  <si>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</si>
  <si>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</si>
  <si>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</si>
  <si>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</si>
  <si>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</si>
  <si>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</si>
  <si>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</si>
  <si>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</si>
  <si>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</si>
  <si>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</si>
  <si>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</si>
  <si>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</si>
  <si>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</si>
  <si>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</si>
  <si>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</si>
  <si>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</si>
  <si>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</si>
  <si>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</si>
  <si>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</si>
  <si>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</si>
  <si>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</si>
  <si>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</si>
  <si>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</si>
  <si>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</si>
  <si>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</si>
  <si>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</si>
  <si>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</si>
  <si>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</si>
  <si>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</si>
  <si>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</si>
  <si>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</si>
  <si>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</si>
  <si>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</si>
  <si>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</si>
  <si>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</si>
  <si>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</si>
  <si>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</si>
  <si>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</si>
  <si>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</si>
  <si>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</si>
  <si>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</si>
  <si>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</si>
  <si>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</si>
  <si>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</si>
  <si>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</si>
  <si>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</si>
  <si>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</si>
  <si>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</si>
  <si>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</si>
  <si>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</si>
  <si>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</si>
  <si>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</si>
  <si>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</si>
  <si>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</si>
  <si>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</si>
  <si>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</si>
  <si>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</si>
  <si>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</si>
  <si>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</si>
  <si>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</si>
  <si>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</si>
  <si>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</si>
  <si>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</si>
  <si>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</si>
  <si>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</si>
  <si>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</si>
  <si>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</si>
  <si>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</si>
  <si>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</si>
  <si>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</si>
  <si>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</si>
  <si>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</si>
  <si>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</si>
  <si>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</si>
  <si>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</si>
  <si>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</si>
  <si>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</si>
  <si>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</si>
  <si>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</si>
  <si>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</si>
  <si>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</si>
  <si>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</si>
  <si>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</si>
  <si>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</si>
  <si>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</si>
  <si>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</si>
  <si>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</si>
  <si>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</si>
  <si>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</si>
  <si>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</si>
  <si>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</si>
  <si>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</si>
  <si>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</si>
  <si>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</si>
  <si>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</si>
  <si>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</si>
  <si>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</si>
  <si>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</si>
  <si>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</si>
  <si>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</si>
  <si>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</si>
  <si>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</si>
  <si>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</si>
  <si>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</si>
  <si>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</si>
  <si>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</si>
  <si>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</si>
  <si>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</si>
  <si>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</si>
  <si>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</si>
  <si>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</si>
  <si>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</si>
  <si>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</si>
  <si>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</si>
  <si>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</si>
  <si>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</si>
  <si>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</si>
  <si>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</si>
  <si>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</si>
  <si>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</si>
  <si>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</si>
  <si>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</si>
  <si>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</si>
  <si>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</si>
  <si>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</si>
  <si>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</si>
  <si>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</si>
  <si>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</si>
  <si>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</si>
  <si>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</si>
  <si>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</si>
  <si>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</si>
  <si>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</si>
  <si>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</si>
  <si>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</si>
  <si>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</si>
  <si>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</si>
  <si>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</si>
  <si>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</si>
  <si>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</si>
  <si>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</si>
  <si>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</si>
  <si>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</si>
  <si>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</si>
  <si>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</si>
  <si>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</si>
  <si>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</si>
  <si>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</si>
  <si>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</si>
  <si>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</si>
  <si>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</si>
  <si>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</si>
  <si>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</si>
  <si>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</si>
  <si>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</si>
  <si>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</si>
  <si>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</si>
  <si>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</si>
  <si>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</si>
  <si>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</si>
  <si>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</si>
  <si>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</si>
  <si>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</si>
  <si>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</si>
  <si>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</si>
  <si>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</si>
  <si>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</si>
  <si>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</si>
  <si>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</si>
  <si>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</si>
  <si>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</si>
  <si>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</si>
  <si>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</si>
  <si>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</si>
  <si>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</si>
  <si>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</si>
  <si>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</si>
  <si>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</si>
  <si>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</si>
  <si>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</si>
  <si>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</si>
  <si>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</si>
  <si>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</si>
  <si>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</si>
  <si>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</si>
  <si>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</si>
  <si>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</si>
  <si>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</si>
  <si>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</si>
  <si>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</si>
  <si>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</si>
  <si>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</si>
  <si>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</si>
  <si>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</si>
  <si>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</si>
  <si>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</si>
  <si>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</si>
  <si>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</si>
  <si>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</si>
  <si>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</si>
  <si>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</si>
  <si>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</si>
  <si>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</si>
  <si>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</si>
  <si>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</si>
  <si>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</si>
  <si>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</si>
  <si>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</si>
  <si>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</si>
  <si>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</si>
  <si>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</si>
  <si>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</si>
  <si>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</si>
  <si>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</si>
  <si>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</si>
  <si>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</si>
  <si>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</si>
  <si>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</si>
  <si>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</si>
  <si>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</si>
  <si>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</si>
  <si>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</si>
  <si>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</si>
  <si>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</si>
  <si>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</si>
  <si>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</si>
  <si>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</si>
  <si>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</si>
  <si>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</si>
  <si>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</si>
  <si>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</si>
  <si>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</si>
  <si>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</si>
  <si>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</si>
  <si>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</si>
  <si>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</si>
  <si>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</si>
  <si>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</si>
  <si>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</si>
  <si>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</si>
  <si>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</si>
  <si>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</si>
  <si>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</si>
  <si>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</si>
  <si>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</si>
  <si>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</si>
  <si>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</si>
  <si>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</si>
  <si>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</si>
  <si>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</si>
  <si>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</si>
  <si>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</si>
  <si>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</si>
  <si>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</si>
  <si>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</si>
  <si>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</si>
  <si>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</si>
  <si>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</si>
  <si>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</si>
  <si>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</si>
  <si>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</si>
  <si>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</si>
  <si>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</si>
  <si>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</si>
  <si>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</si>
  <si>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</si>
  <si>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</si>
  <si>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</si>
  <si>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</si>
  <si>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</si>
  <si>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</si>
  <si>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</si>
  <si>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</si>
  <si>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</si>
  <si>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</si>
  <si>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</si>
  <si>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</si>
  <si>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</si>
  <si>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</si>
  <si>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</si>
  <si>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</si>
  <si>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</si>
  <si>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</si>
  <si>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</si>
  <si>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</si>
  <si>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</si>
  <si>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</si>
  <si>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</si>
  <si>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</si>
  <si>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</si>
  <si>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</si>
  <si>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</si>
  <si>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</si>
  <si>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</si>
  <si>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</si>
  <si>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</si>
  <si>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</si>
  <si>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</si>
  <si>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</si>
  <si>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</si>
  <si>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</si>
  <si>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</si>
  <si>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</si>
  <si>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</si>
  <si>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</si>
  <si>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</si>
  <si>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</si>
  <si>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</si>
  <si>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</si>
  <si>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</si>
  <si>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</si>
  <si>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</si>
  <si>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</si>
  <si>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</si>
  <si>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</si>
  <si>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</si>
  <si>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</si>
  <si>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</si>
  <si>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</si>
  <si>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</si>
  <si>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</si>
  <si>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</si>
  <si>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</si>
  <si>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</si>
  <si>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</si>
  <si>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</si>
  <si>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</si>
  <si>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</si>
  <si>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</si>
  <si>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</si>
  <si>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</si>
  <si>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</si>
  <si>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</si>
  <si>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</si>
  <si>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</si>
  <si>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</si>
  <si>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</si>
  <si>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</si>
  <si>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</si>
  <si>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</si>
  <si>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</si>
  <si>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</si>
  <si>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</si>
  <si>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</si>
  <si>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</si>
  <si>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</si>
  <si>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</si>
  <si>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</si>
  <si>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</si>
  <si>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</si>
  <si>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</si>
  <si>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</si>
  <si>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</si>
  <si>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</si>
  <si>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</si>
  <si>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</si>
  <si>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</si>
  <si>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</si>
  <si>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</si>
  <si>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</si>
  <si>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</si>
  <si>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</si>
  <si>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</si>
  <si>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</si>
  <si>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</si>
  <si>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</si>
  <si>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</si>
  <si>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</si>
  <si>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</si>
  <si>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</si>
  <si>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</si>
  <si>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</si>
  <si>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</si>
  <si>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</si>
  <si>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</si>
  <si>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</si>
  <si>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</si>
  <si>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</si>
  <si>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</si>
  <si>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</si>
  <si>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</si>
  <si>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</si>
  <si>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</si>
  <si>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</si>
  <si>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</si>
  <si>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</si>
  <si>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</si>
  <si>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</si>
  <si>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</si>
  <si>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</si>
  <si>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</si>
  <si>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</si>
  <si>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</si>
  <si>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</si>
  <si>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</si>
  <si>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</si>
  <si>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</si>
  <si>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</si>
  <si>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</si>
  <si>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</si>
  <si>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</si>
  <si>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</si>
  <si>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</si>
  <si>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</si>
  <si>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</si>
  <si>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</si>
  <si>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</si>
  <si>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</si>
  <si>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</si>
  <si>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</si>
  <si>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</si>
  <si>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</si>
  <si>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</si>
  <si>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</si>
  <si>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</si>
  <si>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</si>
  <si>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</si>
  <si>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</si>
  <si>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</si>
  <si>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</si>
  <si>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</si>
  <si>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</si>
  <si>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</si>
  <si>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</si>
  <si>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</si>
  <si>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</si>
  <si>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</si>
  <si>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</si>
  <si>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</si>
  <si>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</si>
  <si>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</si>
  <si>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</si>
  <si>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</si>
  <si>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</si>
  <si>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</si>
  <si>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</si>
  <si>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</si>
  <si>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</si>
  <si>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</si>
  <si>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</si>
  <si>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</si>
  <si>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</si>
  <si>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</si>
  <si>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</si>
  <si>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</si>
  <si>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</si>
  <si>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</si>
  <si>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</si>
  <si>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</si>
  <si>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</si>
  <si>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</si>
  <si>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</si>
  <si>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</si>
  <si>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</si>
  <si>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</si>
  <si>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</si>
  <si>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</si>
  <si>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</si>
  <si>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</si>
  <si>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</si>
  <si>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</si>
  <si>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</si>
  <si>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</si>
  <si>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</si>
  <si>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</si>
  <si>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</si>
  <si>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</si>
  <si>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</si>
  <si>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</si>
  <si>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</si>
  <si>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</si>
  <si>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</si>
  <si>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</si>
  <si>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</si>
  <si>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</si>
  <si>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</si>
  <si>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</si>
  <si>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</si>
  <si>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</si>
  <si>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</si>
  <si>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</si>
  <si>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</si>
  <si>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</si>
  <si>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</si>
  <si>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</si>
  <si>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</si>
  <si>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</si>
  <si>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</si>
  <si>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</si>
  <si>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</si>
  <si>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</si>
  <si>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</si>
  <si>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</si>
  <si>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</si>
  <si>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</si>
  <si>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</si>
  <si>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</si>
  <si>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</si>
  <si>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</si>
  <si>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</si>
  <si>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</si>
  <si>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</si>
  <si>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</si>
  <si>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</si>
  <si>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</si>
  <si>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</si>
  <si>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</si>
  <si>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</si>
  <si>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</si>
  <si>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</si>
  <si>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</si>
  <si>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</si>
  <si>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</si>
  <si>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</si>
  <si>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</si>
  <si>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</si>
  <si>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</si>
  <si>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</si>
  <si>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</si>
  <si>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</si>
  <si>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</si>
  <si>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</si>
  <si>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</si>
  <si>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</si>
  <si>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</si>
  <si>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</si>
  <si>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</si>
  <si>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</si>
  <si>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</si>
  <si>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</si>
  <si>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</si>
  <si>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</si>
  <si>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</si>
  <si>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</si>
  <si>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</si>
  <si>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</si>
  <si>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</si>
  <si>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</si>
  <si>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</si>
  <si>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</si>
  <si>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</si>
  <si>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</si>
  <si>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</si>
  <si>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</si>
  <si>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</si>
  <si>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</si>
  <si>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</si>
  <si>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</si>
  <si>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</si>
  <si>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</si>
  <si>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</si>
  <si>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</si>
  <si>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</si>
  <si>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</si>
  <si>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</si>
  <si>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</si>
  <si>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</si>
  <si>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</si>
  <si>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</si>
  <si>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</si>
  <si>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</si>
  <si>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</si>
  <si>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</si>
  <si>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</si>
  <si>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</si>
  <si>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</si>
  <si>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</si>
  <si>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</si>
  <si>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</si>
  <si>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</si>
  <si>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</si>
  <si>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</si>
  <si>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</si>
  <si>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</si>
  <si>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</si>
  <si>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</si>
  <si>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</si>
  <si>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</si>
  <si>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</si>
  <si>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</si>
  <si>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</si>
  <si>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</si>
  <si>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</si>
  <si>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</si>
  <si>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</si>
  <si>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</si>
  <si>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</si>
  <si>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</si>
  <si>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</si>
  <si>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</si>
  <si>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</si>
  <si>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</si>
  <si>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</si>
  <si>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</si>
  <si>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</si>
  <si>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</si>
  <si>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</si>
  <si>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</si>
  <si>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</si>
  <si>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</si>
  <si>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</si>
  <si>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</si>
  <si>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</si>
  <si>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</si>
  <si>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</si>
  <si>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</si>
  <si>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</si>
  <si>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</si>
  <si>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</si>
  <si>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</si>
  <si>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</si>
  <si>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</si>
  <si>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</si>
  <si>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</si>
  <si>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</si>
  <si>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</si>
  <si>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</si>
  <si>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</si>
  <si>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</si>
  <si>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</si>
  <si>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</si>
  <si>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</si>
  <si>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</si>
  <si>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</si>
  <si>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</si>
  <si>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</si>
  <si>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</si>
  <si>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</si>
  <si>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</si>
  <si>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</si>
  <si>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</si>
  <si>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</si>
  <si>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</si>
  <si>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</si>
  <si>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</si>
  <si>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</si>
  <si>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</si>
  <si>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</si>
  <si>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</si>
  <si>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</si>
  <si>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</si>
  <si>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</si>
  <si>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</si>
  <si>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</si>
  <si>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</si>
  <si>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</si>
  <si>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</si>
  <si>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</si>
  <si>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</si>
  <si>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</si>
  <si>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</si>
  <si>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</si>
  <si>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</si>
  <si>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</si>
  <si>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</si>
  <si>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</si>
  <si>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</si>
  <si>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</si>
  <si>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</si>
  <si>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</si>
  <si>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</si>
  <si>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</si>
  <si>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</si>
  <si>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</si>
  <si>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</si>
  <si>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</si>
  <si>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</si>
  <si>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</si>
  <si>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</si>
  <si>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</si>
  <si>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</si>
  <si>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</si>
  <si>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</si>
  <si>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</si>
  <si>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</si>
  <si>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</si>
  <si>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</si>
  <si>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</si>
  <si>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</si>
  <si>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</si>
  <si>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</si>
  <si>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</si>
  <si>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</si>
  <si>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</si>
  <si>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</si>
  <si>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</si>
  <si>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</si>
  <si>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</si>
  <si>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</si>
  <si>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</si>
  <si>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</si>
  <si>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</si>
  <si>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</si>
  <si>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</si>
  <si>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</si>
  <si>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</si>
  <si>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</si>
  <si>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</si>
  <si>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</si>
  <si>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</si>
  <si>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</si>
  <si>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</si>
  <si>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</si>
  <si>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</si>
  <si>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</si>
  <si>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</si>
  <si>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</si>
  <si>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</si>
  <si>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</si>
  <si>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</si>
  <si>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</si>
  <si>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</si>
  <si>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</si>
  <si>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</si>
  <si>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</si>
  <si>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</si>
  <si>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</si>
  <si>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</si>
  <si>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</si>
  <si>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</si>
  <si>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</si>
  <si>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</si>
  <si>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</si>
  <si>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</si>
  <si>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</si>
  <si>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</si>
  <si>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</si>
  <si>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</si>
  <si>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</si>
  <si>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</si>
  <si>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</si>
  <si>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</si>
  <si>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</si>
  <si>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</si>
  <si>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</si>
  <si>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</si>
  <si>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</si>
  <si>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</si>
  <si>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</si>
  <si>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</si>
  <si>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</si>
  <si>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</si>
  <si>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</si>
  <si>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</si>
  <si>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</si>
  <si>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</si>
  <si>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</si>
  <si>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</si>
  <si>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</si>
  <si>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</si>
  <si>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</si>
  <si>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</si>
  <si>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</si>
  <si>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</si>
  <si>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</si>
  <si>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</si>
  <si>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</si>
  <si>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</si>
  <si>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</si>
  <si>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</si>
  <si>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</si>
  <si>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</si>
  <si>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</si>
  <si>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</si>
  <si>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</si>
  <si>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</si>
  <si>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</si>
  <si>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</si>
  <si>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</si>
  <si>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</si>
  <si>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</si>
  <si>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</si>
  <si>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</si>
  <si>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</si>
  <si>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</si>
  <si>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</si>
  <si>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</si>
  <si>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</si>
  <si>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</si>
  <si>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</si>
  <si>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</si>
  <si>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</si>
  <si>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</si>
  <si>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</si>
  <si>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</si>
  <si>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</si>
  <si>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</si>
  <si>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</si>
  <si>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</si>
  <si>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</si>
  <si>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</si>
  <si>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</si>
  <si>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</si>
  <si>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</si>
  <si>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</si>
  <si>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</si>
  <si>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</si>
  <si>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</si>
  <si>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</si>
  <si>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</si>
  <si>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</si>
  <si>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</si>
  <si>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</si>
  <si>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</si>
  <si>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</si>
  <si>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</si>
  <si>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</si>
  <si>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</si>
  <si>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</si>
  <si>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</si>
  <si>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</si>
  <si>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</si>
  <si>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</si>
  <si>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</si>
  <si>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</si>
  <si>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</si>
  <si>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</si>
  <si>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</si>
  <si>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</si>
  <si>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</si>
  <si>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</si>
  <si>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</si>
  <si>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</si>
  <si>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</si>
  <si>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</si>
  <si>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</si>
  <si>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</si>
  <si>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</si>
  <si>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</si>
  <si>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</si>
  <si>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</si>
  <si>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</si>
  <si>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</si>
  <si>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</si>
  <si>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</si>
  <si>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</si>
  <si>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</si>
  <si>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</si>
  <si>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</si>
  <si>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</si>
  <si>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</si>
  <si>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</si>
  <si>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</si>
  <si>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</si>
  <si>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</si>
  <si>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</si>
  <si>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</si>
  <si>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</si>
  <si>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</si>
  <si>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</si>
  <si>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</si>
  <si>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</si>
  <si>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</si>
  <si>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</si>
  <si>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</si>
  <si>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</si>
  <si>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</si>
  <si>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</si>
  <si>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</si>
  <si>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</si>
  <si>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</si>
  <si>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</si>
  <si>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</si>
  <si>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</si>
  <si>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</si>
  <si>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</si>
  <si>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</si>
  <si>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</si>
  <si>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</si>
  <si>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</si>
  <si>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</si>
  <si>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</si>
  <si>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</si>
  <si>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</si>
  <si>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</si>
  <si>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</si>
  <si>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</si>
  <si>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</si>
  <si>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</si>
  <si>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</si>
  <si>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</si>
  <si>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</si>
  <si>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</si>
  <si>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</si>
  <si>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</si>
  <si>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</si>
  <si>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</si>
  <si>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</si>
  <si>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</si>
  <si>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</si>
  <si>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</si>
  <si>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</si>
  <si>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</si>
  <si>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</si>
  <si>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</si>
  <si>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</si>
  <si>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</si>
  <si>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</si>
  <si>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</si>
  <si>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</si>
  <si>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</si>
  <si>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</si>
  <si>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</si>
  <si>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</si>
  <si>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</si>
  <si>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</si>
  <si>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</si>
  <si>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</si>
  <si>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</si>
  <si>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</si>
  <si>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</si>
  <si>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</si>
  <si>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</si>
  <si>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</si>
  <si>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</si>
  <si>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</si>
  <si>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</si>
  <si>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</si>
  <si>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</si>
  <si>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</si>
  <si>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</si>
  <si>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</si>
  <si>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</si>
  <si>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</si>
  <si>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</si>
  <si>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</si>
  <si>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</si>
  <si>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</si>
  <si>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</si>
  <si>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</si>
  <si>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</si>
  <si>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</si>
  <si>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</si>
  <si>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</si>
  <si>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</si>
  <si>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</si>
  <si>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</si>
  <si>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</si>
  <si>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</si>
  <si>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</si>
  <si>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</si>
  <si>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</si>
  <si>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</si>
  <si>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</si>
  <si>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</si>
  <si>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</si>
  <si>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</si>
  <si>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</si>
  <si>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</si>
  <si>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</si>
  <si>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</si>
  <si>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</si>
  <si>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</si>
  <si>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</si>
  <si>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</si>
  <si>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</si>
  <si>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</si>
  <si>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</si>
  <si>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</si>
  <si>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</si>
  <si>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</si>
  <si>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</si>
  <si>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</si>
  <si>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</si>
  <si>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</si>
  <si>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</si>
  <si>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</si>
  <si>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</si>
  <si>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</si>
  <si>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</si>
  <si>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</si>
  <si>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</si>
  <si>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</si>
  <si>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</si>
  <si>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</si>
  <si>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</si>
  <si>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</si>
  <si>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</si>
  <si>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</si>
  <si>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</si>
  <si>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</si>
  <si>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</si>
  <si>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</si>
  <si>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</si>
  <si>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</si>
  <si>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</si>
  <si>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</si>
  <si>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</si>
  <si>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</si>
  <si>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</si>
  <si>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</si>
  <si>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</si>
  <si>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</si>
  <si>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</si>
  <si>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</si>
  <si>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</si>
  <si>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</si>
  <si>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</si>
  <si>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</si>
  <si>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</si>
  <si>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</si>
  <si>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</si>
  <si>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</si>
  <si>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</si>
  <si>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</si>
  <si>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</si>
  <si>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</si>
  <si>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</si>
  <si>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</si>
  <si>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</si>
  <si>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</si>
  <si>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</si>
  <si>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</si>
  <si>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</si>
  <si>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</si>
  <si>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</si>
  <si>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</si>
  <si>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</si>
  <si>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</si>
  <si>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</si>
  <si>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</si>
  <si>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</si>
  <si>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</si>
  <si>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</si>
  <si>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</si>
  <si>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</si>
  <si>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</si>
  <si>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</si>
  <si>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</si>
  <si>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</si>
  <si>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</si>
  <si>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</si>
  <si>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</si>
  <si>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</si>
  <si>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</si>
  <si>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</si>
  <si>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</si>
  <si>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</si>
  <si>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</si>
  <si>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</si>
  <si>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</si>
  <si>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</si>
  <si>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</si>
  <si>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</si>
  <si>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</si>
  <si>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</si>
  <si>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</si>
  <si>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</si>
  <si>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</si>
  <si>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</si>
  <si>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</si>
  <si>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</si>
  <si>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</si>
  <si>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</si>
  <si>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</si>
  <si>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</si>
  <si>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</si>
  <si>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</si>
  <si>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</si>
  <si>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</si>
  <si>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</si>
  <si>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</si>
  <si>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</si>
  <si>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</si>
  <si>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</si>
  <si>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</si>
  <si>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</si>
  <si>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</si>
  <si>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</si>
  <si>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</si>
  <si>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</si>
  <si>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</si>
  <si>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</si>
  <si>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</si>
  <si>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</si>
  <si>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</si>
  <si>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</si>
  <si>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</si>
  <si>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</si>
  <si>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</si>
  <si>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</si>
  <si>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</si>
  <si>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</si>
  <si>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</si>
  <si>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</si>
  <si>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</si>
  <si>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</si>
  <si>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</si>
  <si>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</si>
  <si>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</si>
  <si>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</si>
  <si>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</si>
  <si>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</si>
  <si>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</si>
  <si>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</si>
  <si>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</si>
  <si>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</si>
  <si>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</si>
  <si>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</si>
  <si>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</si>
  <si>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</si>
  <si>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</si>
  <si>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</si>
  <si>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</si>
  <si>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</si>
  <si>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</si>
  <si>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</si>
  <si>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</si>
  <si>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</si>
  <si>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</si>
  <si>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</si>
  <si>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</si>
  <si>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</si>
  <si>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</si>
  <si>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</si>
  <si>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</si>
  <si>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</si>
  <si>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</si>
  <si>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</si>
  <si>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</si>
  <si>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</si>
  <si>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</si>
  <si>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</si>
  <si>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</si>
  <si>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</si>
  <si>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</si>
  <si>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</si>
  <si>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</si>
  <si>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</si>
  <si>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</si>
  <si>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</si>
  <si>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</si>
  <si>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</si>
  <si>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</si>
  <si>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</si>
  <si>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</si>
  <si>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</si>
  <si>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</si>
  <si>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</si>
  <si>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</si>
  <si>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</si>
  <si>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</si>
  <si>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</si>
  <si>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</si>
  <si>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</si>
  <si>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</si>
  <si>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</si>
  <si>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</si>
  <si>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</si>
  <si>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</si>
  <si>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</si>
  <si>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</si>
  <si>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</si>
  <si>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</si>
  <si>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</si>
  <si>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</si>
  <si>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</si>
  <si>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</si>
  <si>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</si>
  <si>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</si>
  <si>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</si>
  <si>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</si>
  <si>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</si>
  <si>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</si>
  <si>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</si>
  <si>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</si>
  <si>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</si>
  <si>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</si>
  <si>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</si>
  <si>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</si>
  <si>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</si>
  <si>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</si>
  <si>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</si>
  <si>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</si>
  <si>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</si>
  <si>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</si>
  <si>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</si>
  <si>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</si>
  <si>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</si>
  <si>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</si>
  <si>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</si>
  <si>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</si>
  <si>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</si>
  <si>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</si>
  <si>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</si>
  <si>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</si>
  <si>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</si>
  <si>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</si>
  <si>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</si>
  <si>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</si>
  <si>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</si>
  <si>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</si>
  <si>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</si>
  <si>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</si>
  <si>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</si>
  <si>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</si>
  <si>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</si>
  <si>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</si>
  <si>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</si>
  <si>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</si>
  <si>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</si>
  <si>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</si>
  <si>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</si>
  <si>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</si>
  <si>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</si>
  <si>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</si>
  <si>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</si>
  <si>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</si>
  <si>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</si>
  <si>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</si>
  <si>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</si>
  <si>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</si>
  <si>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</si>
  <si>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</si>
  <si>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</si>
  <si>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</si>
  <si>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</si>
  <si>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</si>
  <si>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</si>
  <si>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</si>
  <si>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</si>
  <si>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</si>
  <si>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</si>
  <si>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</si>
  <si>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</si>
  <si>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</si>
  <si>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</si>
  <si>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</si>
  <si>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</si>
  <si>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</si>
  <si>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</si>
  <si>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</si>
  <si>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</si>
  <si>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</si>
  <si>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</si>
  <si>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</si>
  <si>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</si>
  <si>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</si>
  <si>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</si>
  <si>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</si>
  <si>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</si>
  <si>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</si>
  <si>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</si>
  <si>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</si>
  <si>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</si>
  <si>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</si>
  <si>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</si>
  <si>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</si>
  <si>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</si>
  <si>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</si>
  <si>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</si>
  <si>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</si>
  <si>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</si>
  <si>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</si>
  <si>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</si>
  <si>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</si>
  <si>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</si>
  <si>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</si>
  <si>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</si>
  <si>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</si>
  <si>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</si>
  <si>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</si>
  <si>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</si>
  <si>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</si>
  <si>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</si>
  <si>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</si>
  <si>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</si>
  <si>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</si>
  <si>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</si>
  <si>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</si>
  <si>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</si>
  <si>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</si>
  <si>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</si>
  <si>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</si>
  <si>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</si>
  <si>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</si>
  <si>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</si>
  <si>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</si>
  <si>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</si>
  <si>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</si>
  <si>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</si>
  <si>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</si>
  <si>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</si>
  <si>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</si>
  <si>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</si>
  <si>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</si>
  <si>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</si>
  <si>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</si>
  <si>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</si>
  <si>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</si>
  <si>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</si>
  <si>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</si>
  <si>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</si>
  <si>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</si>
  <si>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</si>
  <si>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</si>
  <si>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</si>
  <si>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</si>
  <si>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</si>
  <si>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</si>
  <si>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</si>
  <si>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</si>
  <si>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</si>
  <si>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</si>
  <si>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</si>
  <si>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</si>
  <si>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</si>
  <si>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</si>
  <si>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</si>
  <si>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</si>
  <si>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</si>
  <si>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</si>
  <si>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</si>
  <si>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</si>
  <si>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</si>
  <si>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</si>
  <si>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</si>
  <si>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</si>
  <si>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</si>
  <si>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</si>
  <si>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</si>
  <si>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</si>
  <si>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</si>
  <si>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</si>
  <si>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</si>
  <si>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</si>
  <si>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</si>
  <si>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</si>
  <si>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</si>
  <si>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</si>
  <si>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</si>
  <si>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</si>
  <si>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</si>
  <si>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</si>
  <si>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</si>
  <si>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</si>
  <si>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</si>
  <si>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</si>
  <si>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</si>
  <si>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</si>
  <si>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</si>
  <si>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</si>
  <si>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</si>
  <si>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</si>
  <si>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</si>
  <si>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</si>
  <si>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</si>
  <si>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</si>
  <si>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</si>
  <si>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</si>
  <si>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</si>
  <si>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</si>
  <si>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</si>
  <si>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</si>
  <si>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</si>
  <si>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</si>
  <si>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</si>
  <si>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</si>
  <si>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</si>
  <si>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</si>
  <si>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</si>
  <si>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</si>
  <si>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</si>
  <si>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</si>
  <si>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</si>
  <si>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</si>
  <si>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</si>
  <si>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</si>
  <si>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</si>
  <si>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</si>
  <si>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</si>
  <si>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</si>
  <si>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</si>
  <si>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</si>
  <si>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</si>
  <si>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</si>
  <si>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</si>
  <si>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</si>
  <si>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</si>
  <si>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</si>
  <si>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</si>
  <si>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</si>
  <si>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</si>
  <si>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</si>
  <si>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</si>
  <si>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</si>
  <si>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</si>
  <si>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</si>
  <si>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</si>
  <si>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</si>
  <si>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</si>
  <si>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</si>
  <si>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</si>
  <si>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</si>
  <si>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</si>
  <si>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</si>
  <si>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</si>
  <si>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</si>
  <si>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</si>
  <si>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</si>
  <si>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</si>
  <si>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</si>
  <si>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</si>
  <si>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</si>
  <si>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</si>
  <si>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</si>
  <si>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</si>
  <si>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</si>
  <si>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</si>
  <si>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</si>
  <si>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</si>
  <si>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</si>
  <si>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</si>
  <si>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</si>
  <si>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</si>
  <si>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</si>
  <si>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</si>
  <si>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</si>
  <si>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</si>
  <si>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</si>
  <si>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</si>
  <si>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</si>
  <si>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</si>
  <si>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</si>
  <si>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</si>
  <si>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</si>
  <si>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</si>
  <si>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</si>
  <si>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</si>
  <si>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</si>
  <si>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</si>
  <si>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</si>
  <si>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</si>
  <si>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</si>
  <si>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</si>
  <si>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</si>
  <si>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</si>
  <si>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</si>
  <si>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</si>
  <si>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</si>
  <si>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</si>
  <si>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</si>
  <si>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</si>
  <si>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</si>
  <si>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</si>
  <si>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</si>
  <si>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</si>
  <si>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</si>
  <si>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</si>
  <si>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</si>
  <si>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</si>
  <si>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</si>
  <si>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</si>
  <si>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</si>
  <si>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</si>
  <si>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</si>
  <si>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</si>
  <si>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</si>
  <si>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</si>
  <si>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</si>
  <si>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</si>
  <si>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</si>
  <si>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</si>
  <si>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</si>
  <si>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</si>
  <si>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</si>
  <si>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</si>
  <si>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</si>
  <si>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</si>
  <si>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</si>
  <si>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</si>
  <si>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</si>
  <si>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</si>
  <si>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</si>
  <si>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</si>
  <si>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</si>
  <si>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</si>
  <si>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</si>
  <si>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</si>
  <si>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</si>
  <si>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</si>
  <si>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</si>
  <si>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</si>
  <si>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</si>
  <si>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</si>
  <si>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</si>
  <si>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</si>
  <si>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</si>
  <si>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</si>
  <si>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</si>
  <si>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</si>
  <si>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</si>
  <si>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</si>
  <si>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</si>
  <si>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</si>
  <si>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</si>
  <si>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</si>
  <si>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</si>
  <si>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</si>
  <si>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</si>
  <si>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</si>
  <si>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</si>
  <si>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</si>
  <si>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</si>
  <si>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</si>
  <si>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</si>
  <si>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</si>
  <si>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</si>
  <si>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</si>
  <si>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</si>
  <si>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</si>
  <si>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</si>
  <si>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</si>
  <si>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</si>
  <si>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</si>
  <si>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</si>
  <si>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</si>
  <si>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</si>
  <si>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</si>
  <si>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</si>
  <si>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</si>
  <si>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</si>
  <si>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</si>
  <si>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</si>
  <si>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</si>
  <si>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</si>
  <si>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</si>
  <si>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</si>
  <si>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</si>
  <si>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</si>
  <si>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</si>
  <si>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</si>
  <si>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</si>
  <si>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</si>
  <si>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</si>
  <si>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</si>
  <si>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</si>
  <si>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</si>
  <si>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</si>
  <si>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</si>
  <si>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</si>
  <si>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</si>
  <si>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</si>
  <si>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</si>
  <si>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</si>
  <si>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</si>
  <si>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</si>
  <si>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</si>
  <si>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</si>
  <si>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</si>
  <si>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</si>
  <si>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</si>
  <si>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</si>
  <si>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</si>
  <si>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</si>
  <si>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</si>
  <si>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</si>
  <si>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</si>
  <si>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</si>
  <si>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</si>
  <si>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</si>
  <si>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</si>
  <si>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</si>
  <si>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</si>
  <si>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</si>
  <si>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</si>
  <si>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</si>
  <si>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</si>
  <si>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</si>
  <si>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</si>
  <si>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</si>
  <si>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</si>
  <si>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</si>
  <si>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</si>
  <si>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</si>
  <si>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</si>
  <si>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</si>
  <si>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</si>
  <si>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</si>
  <si>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</si>
  <si>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</si>
  <si>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</si>
  <si>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</si>
  <si>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</si>
  <si>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</si>
  <si>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</si>
  <si>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</si>
  <si>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</si>
  <si>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</si>
  <si>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</si>
  <si>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</si>
  <si>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</si>
  <si>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</si>
  <si>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</si>
  <si>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</si>
  <si>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</si>
  <si>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</si>
  <si>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</si>
  <si>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</si>
  <si>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</si>
  <si>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</si>
  <si>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</si>
  <si>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</si>
  <si>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</si>
  <si>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</si>
  <si>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</si>
  <si>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</si>
  <si>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</si>
  <si>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</si>
  <si>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</si>
  <si>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</si>
  <si>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</si>
  <si>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</si>
  <si>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</si>
  <si>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</si>
  <si>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</si>
  <si>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</si>
  <si>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</si>
  <si>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</si>
  <si>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</si>
  <si>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</si>
  <si>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</si>
  <si>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</si>
  <si>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</si>
  <si>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</si>
  <si>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</si>
  <si>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</si>
  <si>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</si>
  <si>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</si>
  <si>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</si>
  <si>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</si>
  <si>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</si>
  <si>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</si>
  <si>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</si>
  <si>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</si>
  <si>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</si>
  <si>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</si>
  <si>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</si>
  <si>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</si>
  <si>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</si>
  <si>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</si>
  <si>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</si>
  <si>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</si>
  <si>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</si>
  <si>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</si>
  <si>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</si>
  <si>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</si>
  <si>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</si>
  <si>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</si>
  <si>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</si>
  <si>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</si>
  <si>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</si>
  <si>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</si>
  <si>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</si>
  <si>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</si>
  <si>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</si>
  <si>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</si>
  <si>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</si>
  <si>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</si>
  <si>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</si>
  <si>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</si>
  <si>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</si>
  <si>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</si>
  <si>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</si>
  <si>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</si>
  <si>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</si>
  <si>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</si>
  <si>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</si>
  <si>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</si>
  <si>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</si>
  <si>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</si>
  <si>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</si>
  <si>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</si>
  <si>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</si>
  <si>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</si>
  <si>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</si>
  <si>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</si>
  <si>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</si>
  <si>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</si>
  <si>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</si>
  <si>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</si>
  <si>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</si>
  <si>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</si>
  <si>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</si>
  <si>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</si>
  <si>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</si>
  <si>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</si>
  <si>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</si>
  <si>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</si>
  <si>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</si>
  <si>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</si>
  <si>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</si>
  <si>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</si>
  <si>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</si>
  <si>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</si>
  <si>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</si>
  <si>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</si>
  <si>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</si>
  <si>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</si>
  <si>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</si>
  <si>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</si>
  <si>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</si>
  <si>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</si>
  <si>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</si>
  <si>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</si>
  <si>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</si>
  <si>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</si>
  <si>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</si>
  <si>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</si>
  <si>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</si>
  <si>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</si>
  <si>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</si>
  <si>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</si>
  <si>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</si>
  <si>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</si>
  <si>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</si>
  <si>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</si>
  <si>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</si>
  <si>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</si>
  <si>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</si>
  <si>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</si>
  <si>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</si>
  <si>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</si>
  <si>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</si>
  <si>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</si>
  <si>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</si>
  <si>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</si>
  <si>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</si>
  <si>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</si>
  <si>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</si>
  <si>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</si>
  <si>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</si>
  <si>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</si>
  <si>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</si>
  <si>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</si>
  <si>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</si>
  <si>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</si>
  <si>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</si>
  <si>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</si>
  <si>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</si>
  <si>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</si>
  <si>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</si>
  <si>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</si>
  <si>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</si>
  <si>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</si>
  <si>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</si>
  <si>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</si>
  <si>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</si>
  <si>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</si>
  <si>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</si>
  <si>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</si>
  <si>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</si>
  <si>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</si>
  <si>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</si>
  <si>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</si>
  <si>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</si>
  <si>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</si>
  <si>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</si>
  <si>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</si>
  <si>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</si>
  <si>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</si>
  <si>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</si>
  <si>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</si>
  <si>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</si>
  <si>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</si>
  <si>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</si>
  <si>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</si>
  <si>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</si>
  <si>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</si>
  <si>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</si>
  <si>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</si>
  <si>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</si>
  <si>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</si>
  <si>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</si>
  <si>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</si>
  <si>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</si>
  <si>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</si>
  <si>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</si>
  <si>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</si>
  <si>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</si>
  <si>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</si>
  <si>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</si>
  <si>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</si>
  <si>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</si>
  <si>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</si>
  <si>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</si>
  <si>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</si>
  <si>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</si>
  <si>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</si>
  <si>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</si>
  <si>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</si>
  <si>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</si>
  <si>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</si>
  <si>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</si>
  <si>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</si>
  <si>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</si>
  <si>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</si>
  <si>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</si>
  <si>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</si>
  <si>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</si>
  <si>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</si>
  <si>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</si>
  <si>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</si>
  <si>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</si>
  <si>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</si>
  <si>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</si>
  <si>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</si>
  <si>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</si>
  <si>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</si>
  <si>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</si>
  <si>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</si>
  <si>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</si>
  <si>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</si>
  <si>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</si>
  <si>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</si>
  <si>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</si>
  <si>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</si>
  <si>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</si>
  <si>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</si>
  <si>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</si>
  <si>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</si>
  <si>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</si>
  <si>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</si>
  <si>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</si>
  <si>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</si>
  <si>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</si>
  <si>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</si>
  <si>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</si>
  <si>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</si>
  <si>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</si>
  <si>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</si>
  <si>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</si>
  <si>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</si>
  <si>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</si>
  <si>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</si>
  <si>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</si>
  <si>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</si>
  <si>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</si>
  <si>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</si>
  <si>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</si>
  <si>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</si>
  <si>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</si>
  <si>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</si>
  <si>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</si>
  <si>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</si>
  <si>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</si>
  <si>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</si>
  <si>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</si>
  <si>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</si>
  <si>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</si>
  <si>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</si>
  <si>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</si>
  <si>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</si>
  <si>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</si>
  <si>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</si>
  <si>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</si>
  <si>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</si>
  <si>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</si>
  <si>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</si>
  <si>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</si>
  <si>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</si>
  <si>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</si>
  <si>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</si>
  <si>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</si>
  <si>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</si>
  <si>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</si>
  <si>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</si>
  <si>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</si>
  <si>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</si>
  <si>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</si>
  <si>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</si>
  <si>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</si>
  <si>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</si>
  <si>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</si>
  <si>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</si>
  <si>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</si>
  <si>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</si>
  <si>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</si>
  <si>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</si>
  <si>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</si>
  <si>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</si>
  <si>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</si>
  <si>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</si>
  <si>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</si>
  <si>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</si>
  <si>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</si>
  <si>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</si>
  <si>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</si>
  <si>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</si>
  <si>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</si>
  <si>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</si>
  <si>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</si>
  <si>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</si>
  <si>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</si>
  <si>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</si>
  <si>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</si>
  <si>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</si>
  <si>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</si>
  <si>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</si>
  <si>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</si>
  <si>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</si>
  <si>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</si>
  <si>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</si>
  <si>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</si>
  <si>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</si>
  <si>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</si>
  <si>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</si>
  <si>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</si>
  <si>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</si>
  <si>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</si>
  <si>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</si>
  <si>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</si>
  <si>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</si>
  <si>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</si>
  <si>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</si>
  <si>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</si>
  <si>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</si>
  <si>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</si>
  <si>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</si>
  <si>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</si>
  <si>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</si>
  <si>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</si>
  <si>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</si>
  <si>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</si>
  <si>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</si>
  <si>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</si>
  <si>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</si>
  <si>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</si>
  <si>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</si>
  <si>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</si>
  <si>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</si>
  <si>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</si>
  <si>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</si>
  <si>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</si>
  <si>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</si>
  <si>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</si>
  <si>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</si>
  <si>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</si>
  <si>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</si>
  <si>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</si>
  <si>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</si>
  <si>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</si>
  <si>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</si>
  <si>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</si>
  <si>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</si>
  <si>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</si>
  <si>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</si>
  <si>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</si>
  <si>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</si>
  <si>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</si>
  <si>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</si>
  <si>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</si>
  <si>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</si>
  <si>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</si>
  <si>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</si>
  <si>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</si>
  <si>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</si>
  <si>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</si>
  <si>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</si>
  <si>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</si>
  <si>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</si>
  <si>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</si>
  <si>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</si>
  <si>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</si>
  <si>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</si>
  <si>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</si>
  <si>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</si>
  <si>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</si>
  <si>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</si>
  <si>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</si>
  <si>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</si>
  <si>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</si>
  <si>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</si>
  <si>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</si>
  <si>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</si>
  <si>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</si>
  <si>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</si>
  <si>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</si>
  <si>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</si>
  <si>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</si>
  <si>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</si>
  <si>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</si>
  <si>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</si>
  <si>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</si>
  <si>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</si>
  <si>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</si>
  <si>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</si>
  <si>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</si>
  <si>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</si>
  <si>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</si>
  <si>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</si>
  <si>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</si>
  <si>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</si>
  <si>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</si>
  <si>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</si>
  <si>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</si>
  <si>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</si>
  <si>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</si>
  <si>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</si>
  <si>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</si>
  <si>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</si>
  <si>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</si>
  <si>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</si>
  <si>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</si>
  <si>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</si>
  <si>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</si>
  <si>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</si>
  <si>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</si>
  <si>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</si>
  <si>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</si>
  <si>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</si>
  <si>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</si>
  <si>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</si>
  <si>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</si>
  <si>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</si>
  <si>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</si>
  <si>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</si>
  <si>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</si>
  <si>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</si>
  <si>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</si>
  <si>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</si>
  <si>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</si>
  <si>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</si>
  <si>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</si>
  <si>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</si>
  <si>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</si>
  <si>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</si>
  <si>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</si>
  <si>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</si>
  <si>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</si>
  <si>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</si>
  <si>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</si>
  <si>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</si>
  <si>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</si>
  <si>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</si>
  <si>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</si>
  <si>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</si>
  <si>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</si>
  <si>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</si>
  <si>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</si>
  <si>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</si>
  <si>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</si>
  <si>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</si>
  <si>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</si>
  <si>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</si>
  <si>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</si>
  <si>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</si>
  <si>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</si>
  <si>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</si>
  <si>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</si>
  <si>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</si>
  <si>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</si>
  <si>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</si>
  <si>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</si>
  <si>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</si>
  <si>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</si>
  <si>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</si>
  <si>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</si>
  <si>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</si>
  <si>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</si>
  <si>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</si>
  <si>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</si>
  <si>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</si>
  <si>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</si>
  <si>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</si>
  <si>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</si>
  <si>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</si>
  <si>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</si>
  <si>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</si>
  <si>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</si>
  <si>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</si>
  <si>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</si>
  <si>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</si>
  <si>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</si>
  <si>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</si>
  <si>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</si>
  <si>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</si>
  <si>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</si>
  <si>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</si>
  <si>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</si>
  <si>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</si>
  <si>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</si>
  <si>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</si>
  <si>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</si>
  <si>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</si>
  <si>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</si>
  <si>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</si>
  <si>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</si>
  <si>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</si>
  <si>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</si>
  <si>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</si>
  <si>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</si>
  <si>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</si>
  <si>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</si>
  <si>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</si>
  <si>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</si>
  <si>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</si>
  <si>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</si>
  <si>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</si>
  <si>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</si>
  <si>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</si>
  <si>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</si>
  <si>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</si>
  <si>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</si>
  <si>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</si>
  <si>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</si>
  <si>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</si>
  <si>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</si>
  <si>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</si>
  <si>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</si>
  <si>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</si>
  <si>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</si>
  <si>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</si>
  <si>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</si>
  <si>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</si>
  <si>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</si>
  <si>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</si>
  <si>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</si>
  <si>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</si>
  <si>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</si>
  <si>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</si>
  <si>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</si>
  <si>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</si>
  <si>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</si>
  <si>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</si>
  <si>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</si>
  <si>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</si>
  <si>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</si>
  <si>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</si>
  <si>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</si>
  <si>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</si>
  <si>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</si>
  <si>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</si>
  <si>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</si>
  <si>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</si>
  <si>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</si>
  <si>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</si>
  <si>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</si>
  <si>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</si>
  <si>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</si>
  <si>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</si>
  <si>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</si>
  <si>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</si>
  <si>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</si>
  <si>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</si>
  <si>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</si>
  <si>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</si>
  <si>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</si>
  <si>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</si>
  <si>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</si>
  <si>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</si>
  <si>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</si>
  <si>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</si>
  <si>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</si>
  <si>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</si>
  <si>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</si>
  <si>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</si>
  <si>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</si>
  <si>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</si>
  <si>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</si>
  <si>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</si>
  <si>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</si>
  <si>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</si>
  <si>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</si>
  <si>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</si>
  <si>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</si>
  <si>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</si>
  <si>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</si>
  <si>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</si>
  <si>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</si>
  <si>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</si>
  <si>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</si>
  <si>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</si>
  <si>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</si>
  <si>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</si>
  <si>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</si>
  <si>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</si>
  <si>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</si>
  <si>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</si>
  <si>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</si>
  <si>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</si>
  <si>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</si>
  <si>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</si>
  <si>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</si>
  <si>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</si>
  <si>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</si>
  <si>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</si>
  <si>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</si>
  <si>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</si>
  <si>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</si>
  <si>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</si>
  <si>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</si>
  <si>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</si>
  <si>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</si>
  <si>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</si>
  <si>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</si>
  <si>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</si>
  <si>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</si>
  <si>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</si>
  <si>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</si>
  <si>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</si>
  <si>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</si>
  <si>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</si>
  <si>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</si>
  <si>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</si>
  <si>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</si>
  <si>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</si>
  <si>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</si>
  <si>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</si>
  <si>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</si>
  <si>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</si>
  <si>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</si>
  <si>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</si>
  <si>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</si>
  <si>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</si>
  <si>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</si>
  <si>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</si>
  <si>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</si>
  <si>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</si>
  <si>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</si>
  <si>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</si>
  <si>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</si>
  <si>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</si>
  <si>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</si>
  <si>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</si>
  <si>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</si>
  <si>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</si>
  <si>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</si>
  <si>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</si>
  <si>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</si>
  <si>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</si>
  <si>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</si>
  <si>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</si>
  <si>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</si>
  <si>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</si>
  <si>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</si>
  <si>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</si>
  <si>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</si>
  <si>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</si>
  <si>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</si>
  <si>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</si>
  <si>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</si>
  <si>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</si>
  <si>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</si>
  <si>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</si>
  <si>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</si>
  <si>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</si>
  <si>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</si>
  <si>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</si>
  <si>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</si>
  <si>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</si>
  <si>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</si>
  <si>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</si>
  <si>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</si>
  <si>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</si>
  <si>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</si>
  <si>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</si>
  <si>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</si>
  <si>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</si>
  <si>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</si>
  <si>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</si>
  <si>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</si>
  <si>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</si>
  <si>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</si>
  <si>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</si>
  <si>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</si>
  <si>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</si>
  <si>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</si>
  <si>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</si>
  <si>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</si>
  <si>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</si>
  <si>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</si>
  <si>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</si>
  <si>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</si>
  <si>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</si>
  <si>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</si>
  <si>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</si>
  <si>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</si>
  <si>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</si>
  <si>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</si>
  <si>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</si>
  <si>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</si>
  <si>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</si>
  <si>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</si>
  <si>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</si>
  <si>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</si>
  <si>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</si>
  <si>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</si>
  <si>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</si>
  <si>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</si>
  <si>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</si>
  <si>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</si>
  <si>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</si>
  <si>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</si>
  <si>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</si>
  <si>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</si>
  <si>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</si>
  <si>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</si>
  <si>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</si>
  <si>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</si>
  <si>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</si>
  <si>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</si>
  <si>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</si>
  <si>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</si>
  <si>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</si>
  <si>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</si>
  <si>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</si>
  <si>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</si>
  <si>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</si>
  <si>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</si>
  <si>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</si>
  <si>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</si>
  <si>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</si>
  <si>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</si>
  <si>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</si>
  <si>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</si>
  <si>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</si>
  <si>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</si>
  <si>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</si>
  <si>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</si>
  <si>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</si>
  <si>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</si>
  <si>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</si>
  <si>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</si>
  <si>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</si>
  <si>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</si>
  <si>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</si>
  <si>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</si>
  <si>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</si>
  <si>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</si>
  <si>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</si>
  <si>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</si>
  <si>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</si>
  <si>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</si>
  <si>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</si>
  <si>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</si>
  <si>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</si>
  <si>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</si>
  <si>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</si>
  <si>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</si>
  <si>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</si>
  <si>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</si>
  <si>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</si>
  <si>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</si>
  <si>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</si>
  <si>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</si>
  <si>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</si>
  <si>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</si>
  <si>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</si>
  <si>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</si>
  <si>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</si>
  <si>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</si>
  <si>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</si>
  <si>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</si>
  <si>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</si>
  <si>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</si>
  <si>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</si>
  <si>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</si>
  <si>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</si>
  <si>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</si>
  <si>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</si>
  <si>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</si>
  <si>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</si>
  <si>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</si>
  <si>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</si>
  <si>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</si>
  <si>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</si>
  <si>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</si>
  <si>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</si>
  <si>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</si>
  <si>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</si>
  <si>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</si>
  <si>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</si>
  <si>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</si>
  <si>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</si>
  <si>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</si>
  <si>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</si>
  <si>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</si>
  <si>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</si>
  <si>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</si>
  <si>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</si>
  <si>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</si>
  <si>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</si>
  <si>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</si>
  <si>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</si>
  <si>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</si>
  <si>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</si>
  <si>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</si>
  <si>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</si>
  <si>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</si>
  <si>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</si>
  <si>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</si>
  <si>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</si>
  <si>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</si>
  <si>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</si>
  <si>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</si>
  <si>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</si>
  <si>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</si>
  <si>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</si>
  <si>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</si>
  <si>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</si>
  <si>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</si>
  <si>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</si>
  <si>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</si>
  <si>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</si>
  <si>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</si>
  <si>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</si>
  <si>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</si>
  <si>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</si>
  <si>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</si>
  <si>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</si>
  <si>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</si>
  <si>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</si>
  <si>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</si>
  <si>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</si>
  <si>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</si>
  <si>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</si>
  <si>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</si>
  <si>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</si>
  <si>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</si>
  <si>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</si>
  <si>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</si>
  <si>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</si>
  <si>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</si>
  <si>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</si>
  <si>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</si>
  <si>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</si>
  <si>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</si>
  <si>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</si>
  <si>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</si>
  <si>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</si>
  <si>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</si>
  <si>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</si>
  <si>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</si>
  <si>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</si>
  <si>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</si>
  <si>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</si>
  <si>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</si>
  <si>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</si>
  <si>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</si>
  <si>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</si>
  <si>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</si>
  <si>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</si>
  <si>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</si>
  <si>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</si>
  <si>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</si>
  <si>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</si>
  <si>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</si>
  <si>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</si>
  <si>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</si>
  <si>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</si>
  <si>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</si>
  <si>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</si>
  <si>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</si>
  <si>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</si>
  <si>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</si>
  <si>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</si>
  <si>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</si>
  <si>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</si>
  <si>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</si>
  <si>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</si>
  <si>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</si>
  <si>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</si>
  <si>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</si>
  <si>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</si>
  <si>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</si>
  <si>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</si>
  <si>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</si>
  <si>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</si>
  <si>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</si>
  <si>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</si>
  <si>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</si>
  <si>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</si>
  <si>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</si>
  <si>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</si>
  <si>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</si>
  <si>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</si>
  <si>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</si>
  <si>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</si>
  <si>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</si>
  <si>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</si>
  <si>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</si>
  <si>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</si>
  <si>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</si>
  <si>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</si>
  <si>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</si>
  <si>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</si>
  <si>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</si>
  <si>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</si>
  <si>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</si>
  <si>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</si>
  <si>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</si>
  <si>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</si>
  <si>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</si>
  <si>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</si>
  <si>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</si>
  <si>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</si>
  <si>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</si>
  <si>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</si>
  <si>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</si>
  <si>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</si>
  <si>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</si>
  <si>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</si>
  <si>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</si>
  <si>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</si>
  <si>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</si>
  <si>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</si>
  <si>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</si>
  <si>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</si>
  <si>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</si>
  <si>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</si>
  <si>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</si>
  <si>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</si>
  <si>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</si>
  <si>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</si>
  <si>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</si>
  <si>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</si>
  <si>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</si>
  <si>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</si>
  <si>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</si>
  <si>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</si>
  <si>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</si>
  <si>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</si>
  <si>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</si>
  <si>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</si>
  <si>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</si>
  <si>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</si>
  <si>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</si>
  <si>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</si>
  <si>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</si>
  <si>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</si>
  <si>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</si>
  <si>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</si>
  <si>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</si>
  <si>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</si>
  <si>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</si>
  <si>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</si>
  <si>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</si>
  <si>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</si>
  <si>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</si>
  <si>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</si>
  <si>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</si>
  <si>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</si>
  <si>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</si>
  <si>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</si>
  <si>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</si>
  <si>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</si>
  <si>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</si>
  <si>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</si>
  <si>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</si>
  <si>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</si>
  <si>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</si>
  <si>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</si>
  <si>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</si>
  <si>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</si>
  <si>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</si>
  <si>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</si>
  <si>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</si>
  <si>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</si>
  <si>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</si>
  <si>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</si>
  <si>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</si>
  <si>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</si>
  <si>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</si>
  <si>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</si>
  <si>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</si>
  <si>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</si>
  <si>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</si>
  <si>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</si>
  <si>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</si>
  <si>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</si>
  <si>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</si>
  <si>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</si>
  <si>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</si>
  <si>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</si>
  <si>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</si>
  <si>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</si>
  <si>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</si>
  <si>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</si>
  <si>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</si>
  <si>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</si>
  <si>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</si>
  <si>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</si>
  <si>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</si>
  <si>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</si>
  <si>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</si>
  <si>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</si>
  <si>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</si>
  <si>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</si>
  <si>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</si>
  <si>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</si>
  <si>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</si>
  <si>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</si>
  <si>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</si>
  <si>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</si>
  <si>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</si>
  <si>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</si>
  <si>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</si>
  <si>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</si>
  <si>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</si>
  <si>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</si>
  <si>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</si>
  <si>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</si>
  <si>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</si>
  <si>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</si>
  <si>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</si>
  <si>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</si>
  <si>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</si>
  <si>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</si>
  <si>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</si>
  <si>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</si>
  <si>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</si>
  <si>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</si>
  <si>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</si>
  <si>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</si>
  <si>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</si>
  <si>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</si>
  <si>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</si>
  <si>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</si>
  <si>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</si>
  <si>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</si>
  <si>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</si>
  <si>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</si>
  <si>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</si>
  <si>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</si>
  <si>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</si>
  <si>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</si>
  <si>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</si>
  <si>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</si>
  <si>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</si>
  <si>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</si>
  <si>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</si>
  <si>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</si>
  <si>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</si>
  <si>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</si>
  <si>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</si>
  <si>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</si>
  <si>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</si>
  <si>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</si>
  <si>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</si>
  <si>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</si>
  <si>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</si>
  <si>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</si>
  <si>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</si>
  <si>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</si>
  <si>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</si>
  <si>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</si>
  <si>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</si>
  <si>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</si>
  <si>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</si>
  <si>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</si>
  <si>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</si>
  <si>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</si>
  <si>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</si>
  <si>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</si>
  <si>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</si>
  <si>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</si>
  <si>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</si>
  <si>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</si>
  <si>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</si>
  <si>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</si>
  <si>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</si>
  <si>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</si>
  <si>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</si>
  <si>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</si>
  <si>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</si>
  <si>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</si>
  <si>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</si>
  <si>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</si>
  <si>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</si>
  <si>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</si>
  <si>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</si>
  <si>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</si>
  <si>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</si>
  <si>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</si>
  <si>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</si>
  <si>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</si>
  <si>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</si>
  <si>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</si>
  <si>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</si>
  <si>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</si>
  <si>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</si>
  <si>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</si>
  <si>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</si>
  <si>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</si>
  <si>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</si>
  <si>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</si>
  <si>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</si>
  <si>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</si>
  <si>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</si>
  <si>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</si>
  <si>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</si>
  <si>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</si>
  <si>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</si>
  <si>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</si>
  <si>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</si>
  <si>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</si>
  <si>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</si>
  <si>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</si>
  <si>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</si>
  <si>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</si>
  <si>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</si>
  <si>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</si>
  <si>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</si>
  <si>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</si>
  <si>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</si>
  <si>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</si>
  <si>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</si>
  <si>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</si>
  <si>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</si>
  <si>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</si>
  <si>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</si>
  <si>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</si>
  <si>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</si>
  <si>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</si>
  <si>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</si>
  <si>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</si>
  <si>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</si>
  <si>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</si>
  <si>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</si>
  <si>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</si>
  <si>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</si>
  <si>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</si>
  <si>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</si>
  <si>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</si>
  <si>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</si>
  <si>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</si>
  <si>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</si>
  <si>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</si>
  <si>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</si>
  <si>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</si>
  <si>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</si>
  <si>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</si>
  <si>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</si>
  <si>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</si>
  <si>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</si>
  <si>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</si>
  <si>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</si>
  <si>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</si>
  <si>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</si>
  <si>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</si>
  <si>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</si>
  <si>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</si>
  <si>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</si>
  <si>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</si>
  <si>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</si>
  <si>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</si>
  <si>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</si>
  <si>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</si>
  <si>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</si>
  <si>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</si>
  <si>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</si>
  <si>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</si>
  <si>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</si>
  <si>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</si>
  <si>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</si>
  <si>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</si>
  <si>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</si>
  <si>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</si>
  <si>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</si>
  <si>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</si>
  <si>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</si>
  <si>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</si>
  <si>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</si>
  <si>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</si>
  <si>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</si>
  <si>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</si>
  <si>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</si>
  <si>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</si>
  <si>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</si>
  <si>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</si>
  <si>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</si>
  <si>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</si>
  <si>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</si>
  <si>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</si>
  <si>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</si>
  <si>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</si>
  <si>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</si>
  <si>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</si>
  <si>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</si>
  <si>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</si>
  <si>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</si>
  <si>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</si>
  <si>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</si>
  <si>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</si>
  <si>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</si>
  <si>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</si>
  <si>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</si>
  <si>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</si>
  <si>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</si>
  <si>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</si>
  <si>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</si>
  <si>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</si>
  <si>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</si>
  <si>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</si>
  <si>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</si>
  <si>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</si>
  <si>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</si>
  <si>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</si>
  <si>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</si>
  <si>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</si>
  <si>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</si>
  <si>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</si>
  <si>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</si>
  <si>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</si>
  <si>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</si>
  <si>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</si>
  <si>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</si>
  <si>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</si>
  <si>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</si>
  <si>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</si>
  <si>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</si>
  <si>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</si>
  <si>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</si>
  <si>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</si>
  <si>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</si>
  <si>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</si>
  <si>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</si>
  <si>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</si>
  <si>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</si>
  <si>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</si>
  <si>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</si>
  <si>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</si>
  <si>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</si>
  <si>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</si>
  <si>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</si>
  <si>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</si>
  <si>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</si>
  <si>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</si>
  <si>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</si>
  <si>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</si>
  <si>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</si>
  <si>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</si>
  <si>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</si>
  <si>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</si>
  <si>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</si>
  <si>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</si>
  <si>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</si>
  <si>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</si>
  <si>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</si>
  <si>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</si>
  <si>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</si>
  <si>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</si>
  <si>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</si>
  <si>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</si>
  <si>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</si>
  <si>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</si>
  <si>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</si>
  <si>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</si>
  <si>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</si>
  <si>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</si>
  <si>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</si>
  <si>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</si>
  <si>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</si>
  <si>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</si>
  <si>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</si>
  <si>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</si>
  <si>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</si>
  <si>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</si>
  <si>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</si>
  <si>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</si>
  <si>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</si>
  <si>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</si>
  <si>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</si>
  <si>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</si>
  <si>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</si>
  <si>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</si>
  <si>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</si>
  <si>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</si>
  <si>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</si>
  <si>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</si>
  <si>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</si>
  <si>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</si>
  <si>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</si>
  <si>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</si>
  <si>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</si>
  <si>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</si>
  <si>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</si>
  <si>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</si>
  <si>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</si>
  <si>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</si>
  <si>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</si>
  <si>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</si>
  <si>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</si>
  <si>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</si>
  <si>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</si>
  <si>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</si>
  <si>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</si>
  <si>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</si>
  <si>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</si>
  <si>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</si>
  <si>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</si>
  <si>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</si>
  <si>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</si>
  <si>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</si>
  <si>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</si>
  <si>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</si>
  <si>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</si>
  <si>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</si>
  <si>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</si>
  <si>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</si>
  <si>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</si>
  <si>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</si>
  <si>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</si>
  <si>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</si>
  <si>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</si>
  <si>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</si>
  <si>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</si>
  <si>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</si>
  <si>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</si>
  <si>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</si>
  <si>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</si>
  <si>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</si>
  <si>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</si>
  <si>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</si>
  <si>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</si>
  <si>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</si>
  <si>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</si>
  <si>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</si>
  <si>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</si>
  <si>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</si>
  <si>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</si>
  <si>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</si>
  <si>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</si>
  <si>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</si>
  <si>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</si>
  <si>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</si>
  <si>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</si>
  <si>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</si>
  <si>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</si>
  <si>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</si>
  <si>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</si>
  <si>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</si>
  <si>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</si>
  <si>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</si>
  <si>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</si>
  <si>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</si>
  <si>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</si>
  <si>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</si>
  <si>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</si>
  <si>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</si>
  <si>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</si>
  <si>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</si>
  <si>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</si>
  <si>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</si>
  <si>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</si>
  <si>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</si>
  <si>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</si>
  <si>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</si>
  <si>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</si>
  <si>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</si>
  <si>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</si>
  <si>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</si>
  <si>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</si>
  <si>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</si>
  <si>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</si>
  <si>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</si>
  <si>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</si>
  <si>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</si>
  <si>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</si>
  <si>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</si>
  <si>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</si>
  <si>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</si>
  <si>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</si>
  <si>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</si>
  <si>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</si>
  <si>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</si>
  <si>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</si>
  <si>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</si>
  <si>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</si>
  <si>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</si>
  <si>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</si>
  <si>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</si>
  <si>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</si>
  <si>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</si>
  <si>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</si>
  <si>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</si>
  <si>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</si>
  <si>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</si>
  <si>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</si>
  <si>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</si>
  <si>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</si>
  <si>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</si>
  <si>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</si>
  <si>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</si>
  <si>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</si>
  <si>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</si>
  <si>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</si>
  <si>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</si>
  <si>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</si>
  <si>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</si>
  <si>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</si>
  <si>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</si>
  <si>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</si>
  <si>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</si>
  <si>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</si>
  <si>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</si>
  <si>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</si>
  <si>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</si>
  <si>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</si>
  <si>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</si>
  <si>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</si>
  <si>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</si>
  <si>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</si>
  <si>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</si>
  <si>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</si>
  <si>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</si>
  <si>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</si>
  <si>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</si>
  <si>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</si>
  <si>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</si>
  <si>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</si>
  <si>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</si>
  <si>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</si>
  <si>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</si>
  <si>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</si>
  <si>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</si>
  <si>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</si>
  <si>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</si>
  <si>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</si>
  <si>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</si>
  <si>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</si>
  <si>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</si>
  <si>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</si>
  <si>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</si>
  <si>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</si>
  <si>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</si>
  <si>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</si>
  <si>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</si>
  <si>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</si>
  <si>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</si>
  <si>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</si>
  <si>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</si>
  <si>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</si>
  <si>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</si>
  <si>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</si>
  <si>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</si>
  <si>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</si>
  <si>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</si>
  <si>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</si>
  <si>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</si>
  <si>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</si>
  <si>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</si>
  <si>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</si>
  <si>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</si>
  <si>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</si>
  <si>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</si>
  <si>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</si>
  <si>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</si>
  <si>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</si>
  <si>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</si>
  <si>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</si>
  <si>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</si>
  <si>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</si>
  <si>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</si>
  <si>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</si>
  <si>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</si>
  <si>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</si>
  <si>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</si>
  <si>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</si>
  <si>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</si>
  <si>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</si>
  <si>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</si>
  <si>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</si>
  <si>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</si>
  <si>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</si>
  <si>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</si>
  <si>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</si>
  <si>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</si>
  <si>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</si>
  <si>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</si>
  <si>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</si>
  <si>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</si>
  <si>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</si>
  <si>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</si>
  <si>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</si>
  <si>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</si>
  <si>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</si>
  <si>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</si>
  <si>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</si>
  <si>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</si>
  <si>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</si>
  <si>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</si>
  <si>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</si>
  <si>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</si>
  <si>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</si>
  <si>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</si>
  <si>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</si>
  <si>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</si>
  <si>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</si>
  <si>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</si>
  <si>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</si>
  <si>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</si>
  <si>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</si>
  <si>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</si>
  <si>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</si>
  <si>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</si>
  <si>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</si>
  <si>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</si>
  <si>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</si>
  <si>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</si>
  <si>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</si>
  <si>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</si>
  <si>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</si>
  <si>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</si>
  <si>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</si>
  <si>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</si>
  <si>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</si>
  <si>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</si>
  <si>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</si>
  <si>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</si>
  <si>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</si>
  <si>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</si>
  <si>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</si>
  <si>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</si>
  <si>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</si>
  <si>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</si>
  <si>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</si>
  <si>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</si>
  <si>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</si>
  <si>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</si>
  <si>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</si>
  <si>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</si>
  <si>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</si>
  <si>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</si>
  <si>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</si>
  <si>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</si>
  <si>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</si>
  <si>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</si>
  <si>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</si>
  <si>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</si>
  <si>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</si>
  <si>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</si>
  <si>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</si>
  <si>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</si>
  <si>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</si>
  <si>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</si>
  <si>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</si>
  <si>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</si>
  <si>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</si>
  <si>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</si>
  <si>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</si>
  <si>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</si>
  <si>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</si>
  <si>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</si>
  <si>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</si>
  <si>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</si>
  <si>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</si>
  <si>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</si>
  <si>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</si>
  <si>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</si>
  <si>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</si>
  <si>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</si>
  <si>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</si>
  <si>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</si>
  <si>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</si>
  <si>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</si>
  <si>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</si>
  <si>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</si>
  <si>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</si>
  <si>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</si>
  <si>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</si>
  <si>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</si>
  <si>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</si>
  <si>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</si>
  <si>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</si>
  <si>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</si>
  <si>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</si>
  <si>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</si>
  <si>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</si>
  <si>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</si>
  <si>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</si>
  <si>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</si>
  <si>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</si>
  <si>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</si>
  <si>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</si>
  <si>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</si>
  <si>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</si>
  <si>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</si>
  <si>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</si>
  <si>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</si>
  <si>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</si>
  <si>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</si>
  <si>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</si>
  <si>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</si>
  <si>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</si>
  <si>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</si>
  <si>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</si>
  <si>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</si>
  <si>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</si>
  <si>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</si>
  <si>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</si>
  <si>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</si>
  <si>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</si>
  <si>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</si>
  <si>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</si>
  <si>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</si>
  <si>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</si>
  <si>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</si>
  <si>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</si>
  <si>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</si>
  <si>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</si>
  <si>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</si>
  <si>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</si>
  <si>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</si>
  <si>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</si>
  <si>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</si>
  <si>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</si>
  <si>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</si>
  <si>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</si>
  <si>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</si>
  <si>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</si>
  <si>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</si>
  <si>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</si>
  <si>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</si>
  <si>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</si>
  <si>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</si>
  <si>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</si>
  <si>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</si>
  <si>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</si>
  <si>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</si>
  <si>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</si>
  <si>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</si>
  <si>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</si>
  <si>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</si>
  <si>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</si>
  <si>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</si>
  <si>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</si>
  <si>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</si>
  <si>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</si>
  <si>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</si>
  <si>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</si>
  <si>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</si>
  <si>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</si>
  <si>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</si>
  <si>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</si>
  <si>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</si>
  <si>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</si>
  <si>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</si>
  <si>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</si>
  <si>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</si>
  <si>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</si>
  <si>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</si>
  <si>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</si>
  <si>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</si>
  <si>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</si>
  <si>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</si>
  <si>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</si>
  <si>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</si>
  <si>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</si>
  <si>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</si>
  <si>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</si>
  <si>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</si>
  <si>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</si>
  <si>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</si>
  <si>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</si>
  <si>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</si>
  <si>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</si>
  <si>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</si>
  <si>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</si>
  <si>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</si>
  <si>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</si>
  <si>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</si>
  <si>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</si>
  <si>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</si>
  <si>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</si>
  <si>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</si>
  <si>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</si>
  <si>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</si>
  <si>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</si>
  <si>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</si>
  <si>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</si>
  <si>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</si>
  <si>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</si>
  <si>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</si>
  <si>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</si>
  <si>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</si>
  <si>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</si>
  <si>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</si>
  <si>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</si>
  <si>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</si>
  <si>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</si>
  <si>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</si>
  <si>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</si>
  <si>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</si>
  <si>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</si>
  <si>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</si>
  <si>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</si>
  <si>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</si>
  <si>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</si>
  <si>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</si>
  <si>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</si>
  <si>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</si>
  <si>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</si>
  <si>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</si>
  <si>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</si>
  <si>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</si>
  <si>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</si>
  <si>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</si>
  <si>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</si>
  <si>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</si>
  <si>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</si>
  <si>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</si>
  <si>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</si>
  <si>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</si>
  <si>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</si>
  <si>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</si>
  <si>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</si>
  <si>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</si>
  <si>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</si>
  <si>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</si>
  <si>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</si>
  <si>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</si>
  <si>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</si>
  <si>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</si>
  <si>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</si>
  <si>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</si>
  <si>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</si>
  <si>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</si>
  <si>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</si>
  <si>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</si>
  <si>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</si>
  <si>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</si>
  <si>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</si>
  <si>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</si>
  <si>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</si>
  <si>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</si>
  <si>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</si>
  <si>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</si>
  <si>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</si>
  <si>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</si>
  <si>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</si>
  <si>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</si>
  <si>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</si>
  <si>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</si>
  <si>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</si>
  <si>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</si>
  <si>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</si>
  <si>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</si>
  <si>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</si>
  <si>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</si>
  <si>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</si>
  <si>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</si>
  <si>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</si>
  <si>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</si>
  <si>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</si>
  <si>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</si>
  <si>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</si>
  <si>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</si>
  <si>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</si>
  <si>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</si>
  <si>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</si>
  <si>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</si>
  <si>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</si>
  <si>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</si>
  <si>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</si>
  <si>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</si>
  <si>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</si>
  <si>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</si>
  <si>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</si>
  <si>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</si>
  <si>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</si>
  <si>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</si>
  <si>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</si>
  <si>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</si>
  <si>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</si>
  <si>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</si>
  <si>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</si>
  <si>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</si>
  <si>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</si>
  <si>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</si>
  <si>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</si>
  <si>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</si>
  <si>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</si>
  <si>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</si>
  <si>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</si>
  <si>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</si>
  <si>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</si>
  <si>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</si>
  <si>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</si>
  <si>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</si>
  <si>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</si>
  <si>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</si>
  <si>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</si>
  <si>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</si>
  <si>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</si>
  <si>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</si>
  <si>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</si>
  <si>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</si>
  <si>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</si>
  <si>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</si>
  <si>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</si>
  <si>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</si>
  <si>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</si>
  <si>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</si>
  <si>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</si>
  <si>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</si>
  <si>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</si>
  <si>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</si>
  <si>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</si>
  <si>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</si>
  <si>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</si>
  <si>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</si>
  <si>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</si>
  <si>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</si>
  <si>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</si>
  <si>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</si>
  <si>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</si>
  <si>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</si>
  <si>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</si>
  <si>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</si>
  <si>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</si>
  <si>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</si>
  <si>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</si>
  <si>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</si>
  <si>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</si>
  <si>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</si>
  <si>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</si>
  <si>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</si>
  <si>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</si>
  <si>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</si>
  <si>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</si>
  <si>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</si>
  <si>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</si>
  <si>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</si>
  <si>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</si>
  <si>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</si>
  <si>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</si>
  <si>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</si>
  <si>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</si>
  <si>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</si>
  <si>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</si>
  <si>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</si>
  <si>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</si>
  <si>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</si>
  <si>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</si>
  <si>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</si>
  <si>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</si>
  <si>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</si>
  <si>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</si>
  <si>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</si>
  <si>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</si>
  <si>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</si>
  <si>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</si>
  <si>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</si>
  <si>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</si>
  <si>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</si>
  <si>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</si>
  <si>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</si>
  <si>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</si>
  <si>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</si>
  <si>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</si>
  <si>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</si>
  <si>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</si>
  <si>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</si>
  <si>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</si>
  <si>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</si>
  <si>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</si>
  <si>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</si>
  <si>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</si>
  <si>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</si>
  <si>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</si>
  <si>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</si>
  <si>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</si>
  <si>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</si>
  <si>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</si>
  <si>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</si>
  <si>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</si>
  <si>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</si>
  <si>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</si>
  <si>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</si>
  <si>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</si>
  <si>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</si>
  <si>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</si>
  <si>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</si>
  <si>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</si>
  <si>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</si>
  <si>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</si>
  <si>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</si>
  <si>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</si>
  <si>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</si>
  <si>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</si>
  <si>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</si>
  <si>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</si>
  <si>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</si>
  <si>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</si>
  <si>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</si>
  <si>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</si>
  <si>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</si>
  <si>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</si>
  <si>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</si>
  <si>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</si>
  <si>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</si>
  <si>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</si>
  <si>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</si>
  <si>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</si>
  <si>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</si>
  <si>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</si>
  <si>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</si>
  <si>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</si>
  <si>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</si>
  <si>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</si>
  <si>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</si>
  <si>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</si>
  <si>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</si>
  <si>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</si>
  <si>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</si>
  <si>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</si>
  <si>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</si>
  <si>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</si>
  <si>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</si>
  <si>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</si>
  <si>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</si>
  <si>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</si>
  <si>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</si>
  <si>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</si>
  <si>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</si>
  <si>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</si>
  <si>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</si>
  <si>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</si>
  <si>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</si>
  <si>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</si>
  <si>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</si>
  <si>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</si>
  <si>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</si>
  <si>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</si>
  <si>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</si>
  <si>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</si>
  <si>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</si>
  <si>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</si>
  <si>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</si>
  <si>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</si>
  <si>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</si>
  <si>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</si>
  <si>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</si>
  <si>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</si>
  <si>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</si>
  <si>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</si>
  <si>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</si>
  <si>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</si>
  <si>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</si>
  <si>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</si>
  <si>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</si>
  <si>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</si>
  <si>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</si>
  <si>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</si>
  <si>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</si>
  <si>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</si>
  <si>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</si>
  <si>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</si>
  <si>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</si>
  <si>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</si>
  <si>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</si>
  <si>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</si>
  <si>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</si>
  <si>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</si>
  <si>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</si>
  <si>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</si>
  <si>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</si>
  <si>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</si>
  <si>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</si>
  <si>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</si>
  <si>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</si>
  <si>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</si>
  <si>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</si>
  <si>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</si>
  <si>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</si>
  <si>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</si>
  <si>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</si>
  <si>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</si>
  <si>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</si>
  <si>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</si>
  <si>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</si>
  <si>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</si>
  <si>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</si>
  <si>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</si>
  <si>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</si>
  <si>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</si>
  <si>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</si>
  <si>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</si>
  <si>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</si>
  <si>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</si>
  <si>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</si>
  <si>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</si>
  <si>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</si>
  <si>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</si>
  <si>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</si>
  <si>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</si>
  <si>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</si>
  <si>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</si>
  <si>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</si>
  <si>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</si>
  <si>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</si>
  <si>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</si>
  <si>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</si>
  <si>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</si>
  <si>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</si>
  <si>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</si>
  <si>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</si>
  <si>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</si>
  <si>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</si>
  <si>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</si>
  <si>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</si>
  <si>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</si>
  <si>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</si>
  <si>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</si>
  <si>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</si>
  <si>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</si>
  <si>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</si>
  <si>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</si>
  <si>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</si>
  <si>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</si>
  <si>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</si>
  <si>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</si>
  <si>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</si>
  <si>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</si>
  <si>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</si>
  <si>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</si>
  <si>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</si>
  <si>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</si>
  <si>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</si>
  <si>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</si>
  <si>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</si>
  <si>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</si>
  <si>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</si>
  <si>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</si>
  <si>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</si>
  <si>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</si>
  <si>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</si>
  <si>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</si>
  <si>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</si>
  <si>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</si>
  <si>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</si>
  <si>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</si>
  <si>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</si>
  <si>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</si>
  <si>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</si>
  <si>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</si>
  <si>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</si>
  <si>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</si>
  <si>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</si>
  <si>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</si>
  <si>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</si>
  <si>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</si>
  <si>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</si>
  <si>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</si>
  <si>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</si>
  <si>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</si>
  <si>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</si>
  <si>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</si>
  <si>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</si>
  <si>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</si>
  <si>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</si>
  <si>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</si>
  <si>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</si>
  <si>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</si>
  <si>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</si>
  <si>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</si>
  <si>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</si>
  <si>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</si>
  <si>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</si>
  <si>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</si>
  <si>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</si>
  <si>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</si>
  <si>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</si>
  <si>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</si>
  <si>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</si>
  <si>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</si>
  <si>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</si>
  <si>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</si>
  <si>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</si>
  <si>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</si>
  <si>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</si>
  <si>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</si>
  <si>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</si>
  <si>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</si>
  <si>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</si>
  <si>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</si>
  <si>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</si>
  <si>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</si>
  <si>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</si>
  <si>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</si>
  <si>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</si>
  <si>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</si>
  <si>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</si>
  <si>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</si>
  <si>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</si>
  <si>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</si>
  <si>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</si>
  <si>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</si>
  <si>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</si>
  <si>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</si>
  <si>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</si>
  <si>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</si>
  <si>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</si>
  <si>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</si>
  <si>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</si>
  <si>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</si>
  <si>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</si>
  <si>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</si>
  <si>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</si>
  <si>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</si>
  <si>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</si>
  <si>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</si>
  <si>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</si>
  <si>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</si>
  <si>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</si>
  <si>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</si>
  <si>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</si>
  <si>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</si>
  <si>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</si>
  <si>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</si>
  <si>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</si>
  <si>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</si>
  <si>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</si>
  <si>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</si>
  <si>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</si>
  <si>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</si>
  <si>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</si>
  <si>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</si>
  <si>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</si>
  <si>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</si>
  <si>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</si>
  <si>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</si>
  <si>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</si>
  <si>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</si>
  <si>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</si>
  <si>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</si>
  <si>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</si>
  <si>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</si>
  <si>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</si>
  <si>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</si>
  <si>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</si>
  <si>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</si>
  <si>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</si>
  <si>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</si>
  <si>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</si>
  <si>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</si>
  <si>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</si>
  <si>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</si>
  <si>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</si>
  <si>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</si>
  <si>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</si>
  <si>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</si>
  <si>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</si>
  <si>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</si>
  <si>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</si>
  <si>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</si>
  <si>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</si>
  <si>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</si>
  <si>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</si>
  <si>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</si>
  <si>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</si>
  <si>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</si>
  <si>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</si>
  <si>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</si>
  <si>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</si>
  <si>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</si>
  <si>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</si>
  <si>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</si>
  <si>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</si>
  <si>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</si>
  <si>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</si>
  <si>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</si>
  <si>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</si>
  <si>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</si>
  <si>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</si>
  <si>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</si>
  <si>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</si>
  <si>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</si>
  <si>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</si>
  <si>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</si>
  <si>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</si>
  <si>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</si>
  <si>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</si>
  <si>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</si>
  <si>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</si>
  <si>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</si>
  <si>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</si>
  <si>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</si>
  <si>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</si>
  <si>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</si>
  <si>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</si>
  <si>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</si>
  <si>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</si>
  <si>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</si>
  <si>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</si>
  <si>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</si>
  <si>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</si>
  <si>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</si>
  <si>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</si>
  <si>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</si>
  <si>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</si>
  <si>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</si>
  <si>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</si>
  <si>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</si>
  <si>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</si>
  <si>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</si>
  <si>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</si>
  <si>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</si>
  <si>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</si>
  <si>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</si>
  <si>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</si>
  <si>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</si>
  <si>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</si>
  <si>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</si>
  <si>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</si>
  <si>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</si>
  <si>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</si>
  <si>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</si>
  <si>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</si>
  <si>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</si>
  <si>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</si>
  <si>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</si>
  <si>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</si>
  <si>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</si>
  <si>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</si>
  <si>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</si>
  <si>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</si>
  <si>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</si>
  <si>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</si>
  <si>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</si>
  <si>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</si>
  <si>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</si>
  <si>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</si>
  <si>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</si>
  <si>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</si>
  <si>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</si>
  <si>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</si>
  <si>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</si>
  <si>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</si>
  <si>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</si>
  <si>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</si>
  <si>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</si>
  <si>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</si>
  <si>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</si>
  <si>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</si>
  <si>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</si>
  <si>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</si>
  <si>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</si>
  <si>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</si>
  <si>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</si>
  <si>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</si>
  <si>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</si>
  <si>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</si>
  <si>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</si>
  <si>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</si>
  <si>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</si>
  <si>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</si>
  <si>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</si>
  <si>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</si>
  <si>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</si>
  <si>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</si>
  <si>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</si>
  <si>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</si>
  <si>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</si>
  <si>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</si>
  <si>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</si>
  <si>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</si>
  <si>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</si>
  <si>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</si>
  <si>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</si>
  <si>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</si>
  <si>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</si>
  <si>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</si>
  <si>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</si>
  <si>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</si>
  <si>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</si>
  <si>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</si>
  <si>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</si>
  <si>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</si>
  <si>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</si>
  <si>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</si>
  <si>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</si>
  <si>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</si>
  <si>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</si>
  <si>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</si>
  <si>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</si>
  <si>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</si>
  <si>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</si>
  <si>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</si>
  <si>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</si>
  <si>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</si>
  <si>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</si>
  <si>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</si>
  <si>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</si>
  <si>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</si>
  <si>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</si>
  <si>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</si>
  <si>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</si>
  <si>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</si>
  <si>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</si>
  <si>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</si>
  <si>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</si>
  <si>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</si>
  <si>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</si>
  <si>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</si>
  <si>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</si>
  <si>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</si>
  <si>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</si>
  <si>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</si>
  <si>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</si>
  <si>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</si>
  <si>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</si>
  <si>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</si>
  <si>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</si>
  <si>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</si>
  <si>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</si>
  <si>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</si>
  <si>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</si>
  <si>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</si>
  <si>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</si>
  <si>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</si>
  <si>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</si>
  <si>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</si>
  <si>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</si>
  <si>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</si>
  <si>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</si>
  <si>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</si>
  <si>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</si>
  <si>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</si>
  <si>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</si>
  <si>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</si>
  <si>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</si>
  <si>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</si>
  <si>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</si>
  <si>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</si>
  <si>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</si>
  <si>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</si>
  <si>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</si>
  <si>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</si>
  <si>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</si>
  <si>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</si>
  <si>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</si>
  <si>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</si>
  <si>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</si>
  <si>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</si>
  <si>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</si>
  <si>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</si>
  <si>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</si>
  <si>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</si>
  <si>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</si>
  <si>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</si>
  <si>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</si>
  <si>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</si>
  <si>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</si>
  <si>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</si>
  <si>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</si>
  <si>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</si>
  <si>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</si>
  <si>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</si>
  <si>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</si>
  <si>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</si>
  <si>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</si>
  <si>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</si>
  <si>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</si>
  <si>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</si>
  <si>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</si>
  <si>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</si>
  <si>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</si>
  <si>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</si>
  <si>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</si>
  <si>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</si>
  <si>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</si>
  <si>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</si>
  <si>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</si>
  <si>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</si>
  <si>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</si>
  <si>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</si>
  <si>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</si>
  <si>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</si>
  <si>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</si>
  <si>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</si>
  <si>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</si>
  <si>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</si>
  <si>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</si>
  <si>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</si>
  <si>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</si>
  <si>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</si>
  <si>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</si>
  <si>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</si>
  <si>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</si>
  <si>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</si>
  <si>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</si>
  <si>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</si>
  <si>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</si>
  <si>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</si>
  <si>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</si>
  <si>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</si>
  <si>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</si>
  <si>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</si>
  <si>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</si>
  <si>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</si>
  <si>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</si>
  <si>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</si>
  <si>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</si>
  <si>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</si>
  <si>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</si>
  <si>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</si>
  <si>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</si>
  <si>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</si>
  <si>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</si>
  <si>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</si>
  <si>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</si>
  <si>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</si>
  <si>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</si>
  <si>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</si>
  <si>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</si>
  <si>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</si>
  <si>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</si>
  <si>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</si>
  <si>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</si>
  <si>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</si>
  <si>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</si>
  <si>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</si>
  <si>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</si>
  <si>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</si>
  <si>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</si>
  <si>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</si>
  <si>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</si>
  <si>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</si>
  <si>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</si>
  <si>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</si>
  <si>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</si>
  <si>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</si>
  <si>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</si>
  <si>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</si>
  <si>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</si>
  <si>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</si>
  <si>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</si>
  <si>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</si>
  <si>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</si>
  <si>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</si>
  <si>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</si>
  <si>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</si>
  <si>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</si>
  <si>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</si>
  <si>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</si>
  <si>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</si>
  <si>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</si>
  <si>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</si>
  <si>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</si>
  <si>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</si>
  <si>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</si>
  <si>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</si>
  <si>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</si>
  <si>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</si>
  <si>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</si>
  <si>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</si>
  <si>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</si>
  <si>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</si>
  <si>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</si>
  <si>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</si>
  <si>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</si>
  <si>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</si>
  <si>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</si>
  <si>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</si>
  <si>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</si>
  <si>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</si>
  <si>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</si>
  <si>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</si>
  <si>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</si>
  <si>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</si>
  <si>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</si>
  <si>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</si>
  <si>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</si>
  <si>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</si>
  <si>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</si>
  <si>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</si>
  <si>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</si>
  <si>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</si>
  <si>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</si>
  <si>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</si>
  <si>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</si>
  <si>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</si>
  <si>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</si>
  <si>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</si>
  <si>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</si>
  <si>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</si>
  <si>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</si>
  <si>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</si>
  <si>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</si>
  <si>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</si>
  <si>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</si>
  <si>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</si>
  <si>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</si>
  <si>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</si>
  <si>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</si>
  <si>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</si>
  <si>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</si>
  <si>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</si>
  <si>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</si>
  <si>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</si>
  <si>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</si>
  <si>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</si>
  <si>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</si>
  <si>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</si>
  <si>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</si>
  <si>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</si>
  <si>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</si>
  <si>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</si>
  <si>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</si>
  <si>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</si>
  <si>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</si>
  <si>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</si>
  <si>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</si>
  <si>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</si>
  <si>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</si>
  <si>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</si>
  <si>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</si>
  <si>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</si>
  <si>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</si>
  <si>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</si>
  <si>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</si>
  <si>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</si>
  <si>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</si>
  <si>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</si>
  <si>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</si>
  <si>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</si>
  <si>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</si>
  <si>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</si>
  <si>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</si>
  <si>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</si>
  <si>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</si>
  <si>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</si>
  <si>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</si>
  <si>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</si>
  <si>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</si>
  <si>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</si>
  <si>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</si>
  <si>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</si>
  <si>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</si>
  <si>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</si>
  <si>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</si>
  <si>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</si>
  <si>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</si>
  <si>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</si>
  <si>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</si>
  <si>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</si>
  <si>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</si>
  <si>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</si>
  <si>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</si>
  <si>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</si>
  <si>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</si>
  <si>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</si>
  <si>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</si>
  <si>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</si>
  <si>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</si>
  <si>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</si>
  <si>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</si>
  <si>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</si>
  <si>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</si>
  <si>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</si>
  <si>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</si>
  <si>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</si>
  <si>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</si>
  <si>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</si>
  <si>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</si>
  <si>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</si>
  <si>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</si>
  <si>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</si>
  <si>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</si>
  <si>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</si>
  <si>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</si>
  <si>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</si>
  <si>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</si>
  <si>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</si>
  <si>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</si>
  <si>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</si>
  <si>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</si>
  <si>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</si>
  <si>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</si>
  <si>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</si>
  <si>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</si>
  <si>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</si>
  <si>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</si>
  <si>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</si>
  <si>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</si>
  <si>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</si>
  <si>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</si>
  <si>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</si>
  <si>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</si>
  <si>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</si>
  <si>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</si>
  <si>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</si>
  <si>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</si>
  <si>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</si>
  <si>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</si>
  <si>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</si>
  <si>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</si>
  <si>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</si>
  <si>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</si>
  <si>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</si>
  <si>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</si>
  <si>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</si>
  <si>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</si>
  <si>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</si>
  <si>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</si>
  <si>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</si>
  <si>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</si>
  <si>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</si>
  <si>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</si>
  <si>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</si>
  <si>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</si>
  <si>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</si>
  <si>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</si>
  <si>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</si>
  <si>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</si>
  <si>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</si>
  <si>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</si>
  <si>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</si>
  <si>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</si>
  <si>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</si>
  <si>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</si>
  <si>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</si>
  <si>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</si>
  <si>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</si>
  <si>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</si>
  <si>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</si>
  <si>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</si>
  <si>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</si>
  <si>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</si>
  <si>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</si>
  <si>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</si>
  <si>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</si>
  <si>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</si>
  <si>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</si>
  <si>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</si>
  <si>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</si>
  <si>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</si>
  <si>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</si>
  <si>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</si>
  <si>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</si>
  <si>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</si>
  <si>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</si>
  <si>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</si>
  <si>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</si>
  <si>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</si>
  <si>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</si>
  <si>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</si>
  <si>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</si>
  <si>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</si>
  <si>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</si>
  <si>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</si>
  <si>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</si>
  <si>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</si>
  <si>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</si>
  <si>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</si>
  <si>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</si>
  <si>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</si>
  <si>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</si>
  <si>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</si>
  <si>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</si>
  <si>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</si>
  <si>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</si>
  <si>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</si>
  <si>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</si>
  <si>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</si>
  <si>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</si>
  <si>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</si>
  <si>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</si>
  <si>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</si>
  <si>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</si>
  <si>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</si>
  <si>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</si>
  <si>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</si>
  <si>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</si>
  <si>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</si>
  <si>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</si>
  <si>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</si>
  <si>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</si>
  <si>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</si>
  <si>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</si>
  <si>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</si>
  <si>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</si>
  <si>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</si>
  <si>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</si>
  <si>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</si>
  <si>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</si>
  <si>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</si>
  <si>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</si>
  <si>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</si>
  <si>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</si>
  <si>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</si>
  <si>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</si>
  <si>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</si>
  <si>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</si>
  <si>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</si>
  <si>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</si>
  <si>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</si>
  <si>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</si>
  <si>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</si>
  <si>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</si>
  <si>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</si>
  <si>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</si>
  <si>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</si>
  <si>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</si>
  <si>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</si>
  <si>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</si>
  <si>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</si>
  <si>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</si>
  <si>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</si>
  <si>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</si>
  <si>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</si>
  <si>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</si>
  <si>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</si>
  <si>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</si>
  <si>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</si>
  <si>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</si>
  <si>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</si>
  <si>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</si>
  <si>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</si>
  <si>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</si>
  <si>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</si>
  <si>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</si>
  <si>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</si>
  <si>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</si>
  <si>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</si>
  <si>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</si>
  <si>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</si>
  <si>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</si>
  <si>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</si>
  <si>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</si>
  <si>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</si>
  <si>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</si>
  <si>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</si>
  <si>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</si>
  <si>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</si>
  <si>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</si>
  <si>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</si>
  <si>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</si>
  <si>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</si>
  <si>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</si>
  <si>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</si>
  <si>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</si>
  <si>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</si>
  <si>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</si>
  <si>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</si>
  <si>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</si>
  <si>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</si>
  <si>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</si>
  <si>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</si>
  <si>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</si>
  <si>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</si>
  <si>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</si>
  <si>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</si>
  <si>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</si>
  <si>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</si>
  <si>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</si>
  <si>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</si>
  <si>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</si>
  <si>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</si>
  <si>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</si>
  <si>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</si>
  <si>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</si>
  <si>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</si>
  <si>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</si>
  <si>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</si>
  <si>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</si>
  <si>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</si>
  <si>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</si>
  <si>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</si>
  <si>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</si>
  <si>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</si>
  <si>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</si>
  <si>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</si>
  <si>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</si>
  <si>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</si>
  <si>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</si>
  <si>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</si>
  <si>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</si>
  <si>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</si>
  <si>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</si>
  <si>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</si>
  <si>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</si>
  <si>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</si>
  <si>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</si>
  <si>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</si>
  <si>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</si>
  <si>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</si>
  <si>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</si>
  <si>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</si>
  <si>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</si>
  <si>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</si>
  <si>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</si>
  <si>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</si>
  <si>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</si>
  <si>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</si>
  <si>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</si>
  <si>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</si>
  <si>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</si>
  <si>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</si>
  <si>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</si>
  <si>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</si>
  <si>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</si>
  <si>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</si>
  <si>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</si>
  <si>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</si>
  <si>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</si>
  <si>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</si>
  <si>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</si>
  <si>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</si>
  <si>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</si>
  <si>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</si>
  <si>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</si>
  <si>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</si>
  <si>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</si>
  <si>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</si>
  <si>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</si>
  <si>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</si>
  <si>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</si>
  <si>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</si>
  <si>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</si>
  <si>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</si>
  <si>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</si>
  <si>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</si>
  <si>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</si>
  <si>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</si>
  <si>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</si>
  <si>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</si>
  <si>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</si>
  <si>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</si>
  <si>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</si>
  <si>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</si>
  <si>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</si>
  <si>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</si>
  <si>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</si>
  <si>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</si>
  <si>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</si>
  <si>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</si>
  <si>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</si>
  <si>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</si>
  <si>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</si>
  <si>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</si>
  <si>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</si>
  <si>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</si>
  <si>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</si>
  <si>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</si>
  <si>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</si>
  <si>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</si>
  <si>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</si>
  <si>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</si>
  <si>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</si>
  <si>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</si>
  <si>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</si>
  <si>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</si>
  <si>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</si>
  <si>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</si>
  <si>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</si>
  <si>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</si>
  <si>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</si>
  <si>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</si>
  <si>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</si>
  <si>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</si>
  <si>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</si>
  <si>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</si>
  <si>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</si>
  <si>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</si>
  <si>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</si>
  <si>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</si>
  <si>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</si>
  <si>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</si>
  <si>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</si>
  <si>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</si>
  <si>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</si>
  <si>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</si>
  <si>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</si>
  <si>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</si>
  <si>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</si>
  <si>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</si>
  <si>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</si>
  <si>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</si>
  <si>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</si>
  <si>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</si>
  <si>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</si>
  <si>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</si>
  <si>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</si>
  <si>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</si>
  <si>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</si>
  <si>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</si>
  <si>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</si>
  <si>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</si>
  <si>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</si>
  <si>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</si>
  <si>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</si>
  <si>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</si>
  <si>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</si>
  <si>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</si>
  <si>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</si>
  <si>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</si>
  <si>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</si>
  <si>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</si>
  <si>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</si>
  <si>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</si>
  <si>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</si>
  <si>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</si>
  <si>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</si>
  <si>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</si>
  <si>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</si>
  <si>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</si>
  <si>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</si>
  <si>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</si>
  <si>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</si>
  <si>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</si>
  <si>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</si>
  <si>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</si>
  <si>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</si>
  <si>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</si>
  <si>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</si>
  <si>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</si>
  <si>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</si>
  <si>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</si>
  <si>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</si>
  <si>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</si>
  <si>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</si>
  <si>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</si>
  <si>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</si>
  <si>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</si>
  <si>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</si>
  <si>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</si>
  <si>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</si>
  <si>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</si>
  <si>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</si>
  <si>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</si>
  <si>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</si>
  <si>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</si>
  <si>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</si>
  <si>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</si>
  <si>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</si>
  <si>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</si>
  <si>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</si>
  <si>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</si>
  <si>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</si>
  <si>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</si>
  <si>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</si>
  <si>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</si>
  <si>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</si>
  <si>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</si>
  <si>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</si>
  <si>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</si>
  <si>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</si>
  <si>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</si>
  <si>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</si>
  <si>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</si>
  <si>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</si>
  <si>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</si>
  <si>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</si>
  <si>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</si>
  <si>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</si>
  <si>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</si>
  <si>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</si>
  <si>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</si>
  <si>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</si>
  <si>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</si>
  <si>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</si>
  <si>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</si>
  <si>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</si>
  <si>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</si>
  <si>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</si>
  <si>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</si>
  <si>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</si>
  <si>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</si>
  <si>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</si>
  <si>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</si>
  <si>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</si>
  <si>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</si>
  <si>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</si>
  <si>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</si>
  <si>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</si>
  <si>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</si>
  <si>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</si>
  <si>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</si>
  <si>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</si>
  <si>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</si>
  <si>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</si>
  <si>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</si>
  <si>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</si>
  <si>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</si>
  <si>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</si>
  <si>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</si>
  <si>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</si>
  <si>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</si>
  <si>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</si>
  <si>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</si>
  <si>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</si>
  <si>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</si>
  <si>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</si>
  <si>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</si>
  <si>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</si>
  <si>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</si>
  <si>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</si>
  <si>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</si>
  <si>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</si>
  <si>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</si>
  <si>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</si>
  <si>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</si>
  <si>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</si>
  <si>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</si>
  <si>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</si>
  <si>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</si>
  <si>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</si>
  <si>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</si>
  <si>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</si>
  <si>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</si>
  <si>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</si>
  <si>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</si>
  <si>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</si>
  <si>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</si>
  <si>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</si>
  <si>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</si>
  <si>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</si>
  <si>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</si>
  <si>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</si>
  <si>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</si>
  <si>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</si>
  <si>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</si>
  <si>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</si>
  <si>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</si>
  <si>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</si>
  <si>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</si>
  <si>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</si>
  <si>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</si>
  <si>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</si>
  <si>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</si>
  <si>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</si>
  <si>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</si>
  <si>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</si>
  <si>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</si>
  <si>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</si>
  <si>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</si>
  <si>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</si>
  <si>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</si>
  <si>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</si>
  <si>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</si>
  <si>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</si>
  <si>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</si>
  <si>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</si>
  <si>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</si>
  <si>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</si>
  <si>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</si>
  <si>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</si>
  <si>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</si>
  <si>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</si>
  <si>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</si>
  <si>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</si>
  <si>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</si>
  <si>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</si>
  <si>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</si>
  <si>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</si>
  <si>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</si>
  <si>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</si>
  <si>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</si>
  <si>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</si>
  <si>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</si>
  <si>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</si>
  <si>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</si>
  <si>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</si>
  <si>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</si>
  <si>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</si>
  <si>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</si>
  <si>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</si>
  <si>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</si>
  <si>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</si>
  <si>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</si>
  <si>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</si>
  <si>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</si>
  <si>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</si>
  <si>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</si>
  <si>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</si>
  <si>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</si>
  <si>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</si>
  <si>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</si>
  <si>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</si>
  <si>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</si>
  <si>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</si>
  <si>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</si>
  <si>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</si>
  <si>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</si>
  <si>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</si>
  <si>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</si>
  <si>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</si>
  <si>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</si>
  <si>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</si>
  <si>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</si>
  <si>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</si>
  <si>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</si>
  <si>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</si>
  <si>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</si>
  <si>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</si>
  <si>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</si>
  <si>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</si>
  <si>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</si>
  <si>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</si>
  <si>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</si>
  <si>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</si>
  <si>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</si>
  <si>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</si>
  <si>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</si>
  <si>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</si>
  <si>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</si>
  <si>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</si>
  <si>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</si>
  <si>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</si>
  <si>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</si>
  <si>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</si>
  <si>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</si>
  <si>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</si>
  <si>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</si>
  <si>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</si>
  <si>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</si>
  <si>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</si>
  <si>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</si>
  <si>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</si>
  <si>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</si>
  <si>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</si>
  <si>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</si>
  <si>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</si>
  <si>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</si>
  <si>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</si>
  <si>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</si>
  <si>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</si>
  <si>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</si>
  <si>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</si>
  <si>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</si>
  <si>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</si>
  <si>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</si>
  <si>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</si>
  <si>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</si>
  <si>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</si>
  <si>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</si>
  <si>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</si>
  <si>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</si>
  <si>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</si>
  <si>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</si>
  <si>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</si>
  <si>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</si>
  <si>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</si>
  <si>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</si>
  <si>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</si>
  <si>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</si>
  <si>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</si>
  <si>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</si>
  <si>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</si>
  <si>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</si>
  <si>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</si>
  <si>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</si>
  <si>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</si>
  <si>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</si>
  <si>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</si>
  <si>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</si>
  <si>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</si>
  <si>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</si>
  <si>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</si>
  <si>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</si>
  <si>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</si>
  <si>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</si>
  <si>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</si>
  <si>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</si>
  <si>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</si>
  <si>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</si>
  <si>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</si>
  <si>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</si>
  <si>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</si>
  <si>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</si>
  <si>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</si>
  <si>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</si>
  <si>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</si>
  <si>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</si>
  <si>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</si>
  <si>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</si>
  <si>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</si>
  <si>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</si>
  <si>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</si>
  <si>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</si>
  <si>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</si>
  <si>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</si>
  <si>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</si>
  <si>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</si>
  <si>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</si>
  <si>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</si>
  <si>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</si>
  <si>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</si>
  <si>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</si>
  <si>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</si>
  <si>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</si>
  <si>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</si>
  <si>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</si>
  <si>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</si>
  <si>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</si>
  <si>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</si>
  <si>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</si>
  <si>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</si>
  <si>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</si>
  <si>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</si>
  <si>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</si>
  <si>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</si>
  <si>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</si>
  <si>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</si>
  <si>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</si>
  <si>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</si>
  <si>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</si>
  <si>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</si>
  <si>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</si>
  <si>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</si>
  <si>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</si>
  <si>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</si>
  <si>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</si>
  <si>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</si>
  <si>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</si>
  <si>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</si>
  <si>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</si>
  <si>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</si>
  <si>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</si>
  <si>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</si>
  <si>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</si>
  <si>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</si>
  <si>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</si>
  <si>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</si>
  <si>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</si>
  <si>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</si>
  <si>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</si>
  <si>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</si>
  <si>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</si>
  <si>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</si>
  <si>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</si>
  <si>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</si>
  <si>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</si>
  <si>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</si>
  <si>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</si>
  <si>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</si>
  <si>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</si>
  <si>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</si>
  <si>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</si>
  <si>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</si>
  <si>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</si>
  <si>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</si>
  <si>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</si>
  <si>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</si>
  <si>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</si>
  <si>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</si>
  <si>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</si>
  <si>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</si>
  <si>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</si>
  <si>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</si>
  <si>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</si>
  <si>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</si>
  <si>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</si>
  <si>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</si>
  <si>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</si>
  <si>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</si>
  <si>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</si>
  <si>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</si>
  <si>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</si>
  <si>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</si>
  <si>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</si>
  <si>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</si>
  <si>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</si>
  <si>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</si>
  <si>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</si>
  <si>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</si>
  <si>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</si>
  <si>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</si>
  <si>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</si>
  <si>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</si>
  <si>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</si>
  <si>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</si>
  <si>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</si>
  <si>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</si>
  <si>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</si>
  <si>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</si>
  <si>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</si>
  <si>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</si>
  <si>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</si>
  <si>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</si>
  <si>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</si>
  <si>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</si>
  <si>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</si>
  <si>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</si>
  <si>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</si>
  <si>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</si>
  <si>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</si>
  <si>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</si>
  <si>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</si>
  <si>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</si>
  <si>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</si>
  <si>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</si>
  <si>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</si>
  <si>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</si>
  <si>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</si>
  <si>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</si>
  <si>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</si>
  <si>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</si>
  <si>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</si>
  <si>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</si>
  <si>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</si>
  <si>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</si>
  <si>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</si>
  <si>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</si>
  <si>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</si>
  <si>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</si>
  <si>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</si>
  <si>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</si>
  <si>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</si>
  <si>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</si>
  <si>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</si>
  <si>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</si>
  <si>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</si>
  <si>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</si>
  <si>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</si>
  <si>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</si>
  <si>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</si>
  <si>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</si>
  <si>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</si>
  <si>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</si>
  <si>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</si>
  <si>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</si>
  <si>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</si>
  <si>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</si>
  <si>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</si>
  <si>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</si>
  <si>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</si>
  <si>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</si>
  <si>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</si>
  <si>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</si>
  <si>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</si>
  <si>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</si>
  <si>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</si>
  <si>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</si>
  <si>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</si>
  <si>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</si>
  <si>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</si>
  <si>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</si>
  <si>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</si>
  <si>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</si>
  <si>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</si>
  <si>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</si>
  <si>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</si>
  <si>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</si>
  <si>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</si>
  <si>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</si>
  <si>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</si>
  <si>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</si>
  <si>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</si>
  <si>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</si>
  <si>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</si>
  <si>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</si>
  <si>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</si>
  <si>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</si>
  <si>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</si>
  <si>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</si>
  <si>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</si>
  <si>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</si>
  <si>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</si>
  <si>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</si>
  <si>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</si>
  <si>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</si>
  <si>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</si>
  <si>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</si>
  <si>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</si>
  <si>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</si>
  <si>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</si>
  <si>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</si>
  <si>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</si>
  <si>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</si>
  <si>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</si>
  <si>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</si>
  <si>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</si>
  <si>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</si>
  <si>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</si>
  <si>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</si>
  <si>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</si>
  <si>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</si>
  <si>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</si>
  <si>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</si>
  <si>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</si>
  <si>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</si>
  <si>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</si>
  <si>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</si>
  <si>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</si>
  <si>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</si>
  <si>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</si>
  <si>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</si>
  <si>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</si>
  <si>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</si>
  <si>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</si>
  <si>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</si>
  <si>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</si>
  <si>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</si>
  <si>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</si>
  <si>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</si>
  <si>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</si>
  <si>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</si>
  <si>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</si>
  <si>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</si>
  <si>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</si>
  <si>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</si>
  <si>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</si>
  <si>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</si>
  <si>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</si>
  <si>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</si>
  <si>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</si>
  <si>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</si>
  <si>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</si>
  <si>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</si>
  <si>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</si>
  <si>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</si>
  <si>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</si>
  <si>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</si>
  <si>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</si>
  <si>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</si>
  <si>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</si>
  <si>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</si>
  <si>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</si>
  <si>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</si>
  <si>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</si>
  <si>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</si>
  <si>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</si>
  <si>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</si>
  <si>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</si>
  <si>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</si>
  <si>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</si>
  <si>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</si>
  <si>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</si>
  <si>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</si>
  <si>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</si>
  <si>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</si>
  <si>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</si>
  <si>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</si>
  <si>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</si>
  <si>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</si>
  <si>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</si>
  <si>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</si>
  <si>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</si>
  <si>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</si>
  <si>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</si>
  <si>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</si>
  <si>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</si>
  <si>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</si>
  <si>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</si>
  <si>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</si>
  <si>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</si>
  <si>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</si>
  <si>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</si>
  <si>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</si>
  <si>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</si>
  <si>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</si>
  <si>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</si>
  <si>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</si>
  <si>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</si>
  <si>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</si>
  <si>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</si>
  <si>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</si>
  <si>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</si>
  <si>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</si>
  <si>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</si>
  <si>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</si>
  <si>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</si>
  <si>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</si>
  <si>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</si>
  <si>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</si>
  <si>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</si>
  <si>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</si>
  <si>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</si>
  <si>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</si>
  <si>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</si>
  <si>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</si>
  <si>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</si>
  <si>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</si>
  <si>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</si>
  <si>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</si>
  <si>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</si>
  <si>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</si>
  <si>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</si>
  <si>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</si>
  <si>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</si>
  <si>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</si>
  <si>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</si>
  <si>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</si>
  <si>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</si>
  <si>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</si>
  <si>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</si>
  <si>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</si>
  <si>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</si>
  <si>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</si>
  <si>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</si>
  <si>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</si>
  <si>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</si>
  <si>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</si>
  <si>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</si>
  <si>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</si>
  <si>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</si>
  <si>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</si>
  <si>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</si>
  <si>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</si>
  <si>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</si>
  <si>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</si>
  <si>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</si>
  <si>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</si>
  <si>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</si>
  <si>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</si>
  <si>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</si>
  <si>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</si>
  <si>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</si>
  <si>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</si>
  <si>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</si>
  <si>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</si>
  <si>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</si>
  <si>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</si>
  <si>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</si>
  <si>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</si>
  <si>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</si>
  <si>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</si>
  <si>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</si>
  <si>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</si>
  <si>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</si>
  <si>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</si>
  <si>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</si>
  <si>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</si>
  <si>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</si>
  <si>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</si>
  <si>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</si>
  <si>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</si>
  <si>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</si>
  <si>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</si>
  <si>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</si>
  <si>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</si>
  <si>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</si>
  <si>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</si>
  <si>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</si>
  <si>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</si>
  <si>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</si>
  <si>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</si>
  <si>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</si>
  <si>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</si>
  <si>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</si>
  <si>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</si>
  <si>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</si>
  <si>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</si>
  <si>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</si>
  <si>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</si>
  <si>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</si>
  <si>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</si>
  <si>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</si>
  <si>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</si>
  <si>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</si>
  <si>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</si>
  <si>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</si>
  <si>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</si>
  <si>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</si>
  <si>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</si>
  <si>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</si>
  <si>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</si>
  <si>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</si>
  <si>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</si>
  <si>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</si>
  <si>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</si>
  <si>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</si>
  <si>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</si>
  <si>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</si>
  <si>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</si>
  <si>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</si>
  <si>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</si>
  <si>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</si>
  <si>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</si>
  <si>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</si>
  <si>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</si>
  <si>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</si>
  <si>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</si>
  <si>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</si>
  <si>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</si>
  <si>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</si>
  <si>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</si>
  <si>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</si>
  <si>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</si>
  <si>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</si>
  <si>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</si>
  <si>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</si>
  <si>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</si>
  <si>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</si>
  <si>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</si>
  <si>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</si>
  <si>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</si>
  <si>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</si>
  <si>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</si>
  <si>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</si>
  <si>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</si>
  <si>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</si>
  <si>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</si>
  <si>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</si>
  <si>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</si>
  <si>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</si>
  <si>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</si>
  <si>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</si>
  <si>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</si>
  <si>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</si>
  <si>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</si>
  <si>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</si>
  <si>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</si>
  <si>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</si>
  <si>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</si>
  <si>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</si>
  <si>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</si>
  <si>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</si>
  <si>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</si>
  <si>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</si>
  <si>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</si>
  <si>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</si>
  <si>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</si>
  <si>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</si>
  <si>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</si>
  <si>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</si>
  <si>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</si>
  <si>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</si>
  <si>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</si>
  <si>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</si>
  <si>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</si>
  <si>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</si>
  <si>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</si>
  <si>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</si>
  <si>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</si>
  <si>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</si>
  <si>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</si>
  <si>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</si>
  <si>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</si>
  <si>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</si>
  <si>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</si>
  <si>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</si>
  <si>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</si>
  <si>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</si>
  <si>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</si>
  <si>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</si>
  <si>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</si>
  <si>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</si>
  <si>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</si>
  <si>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</si>
  <si>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</si>
  <si>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</si>
  <si>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</si>
  <si>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</si>
  <si>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</si>
  <si>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</si>
  <si>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</si>
  <si>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</si>
  <si>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</si>
  <si>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</si>
  <si>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</si>
  <si>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</si>
  <si>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</si>
  <si>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</si>
  <si>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</si>
  <si>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</si>
  <si>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</si>
  <si>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</si>
  <si>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</si>
  <si>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</si>
  <si>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</si>
  <si>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</si>
  <si>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</si>
  <si>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</si>
  <si>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</si>
  <si>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</si>
  <si>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</si>
  <si>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</si>
  <si>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</si>
  <si>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</si>
  <si>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</si>
  <si>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</si>
  <si>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</si>
  <si>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</si>
  <si>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</si>
  <si>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</si>
  <si>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</si>
  <si>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</si>
  <si>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</si>
  <si>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</si>
  <si>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</si>
  <si>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</si>
  <si>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</si>
  <si>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</si>
  <si>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</si>
  <si>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</si>
  <si>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</si>
  <si>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</si>
  <si>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</si>
  <si>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</si>
  <si>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</si>
  <si>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</si>
  <si>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</si>
  <si>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</si>
  <si>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</si>
  <si>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</si>
  <si>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</si>
  <si>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</si>
  <si>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</si>
  <si>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</si>
  <si>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</si>
  <si>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</si>
  <si>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</si>
  <si>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</si>
  <si>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</si>
  <si>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</si>
  <si>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</si>
  <si>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</si>
  <si>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</si>
  <si>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</si>
  <si>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</si>
  <si>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</si>
  <si>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</si>
  <si>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</si>
  <si>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</si>
  <si>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</si>
  <si>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</si>
  <si>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</si>
  <si>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</si>
  <si>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</si>
  <si>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</si>
  <si>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</si>
  <si>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</si>
  <si>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</si>
  <si>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</si>
  <si>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</si>
  <si>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</si>
  <si>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</si>
  <si>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</si>
  <si>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</si>
  <si>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</si>
  <si>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</si>
  <si>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</si>
  <si>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</si>
  <si>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</si>
  <si>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</si>
  <si>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</si>
  <si>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</si>
  <si>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</si>
  <si>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</si>
  <si>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</si>
  <si>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</si>
  <si>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</si>
  <si>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</si>
  <si>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</si>
  <si>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</si>
  <si>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</si>
  <si>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</si>
  <si>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</si>
  <si>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</si>
  <si>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</si>
  <si>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</si>
  <si>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</si>
  <si>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</si>
  <si>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</si>
  <si>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</si>
  <si>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</si>
  <si>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</si>
  <si>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</si>
  <si>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</si>
  <si>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</si>
  <si>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</si>
  <si>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</si>
  <si>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</si>
  <si>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</si>
  <si>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</si>
  <si>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</si>
  <si>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</si>
  <si>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</si>
  <si>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</si>
  <si>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</si>
  <si>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</si>
  <si>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</si>
  <si>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</si>
  <si>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</si>
  <si>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</si>
  <si>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</si>
  <si>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</si>
  <si>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</si>
  <si>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</si>
  <si>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</si>
  <si>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</si>
  <si>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</si>
  <si>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</si>
  <si>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</si>
  <si>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</si>
  <si>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</si>
  <si>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</si>
  <si>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</si>
  <si>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</si>
  <si>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</si>
  <si>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</si>
  <si>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</si>
  <si>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</si>
  <si>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</si>
  <si>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</si>
  <si>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</si>
  <si>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</si>
  <si>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</si>
  <si>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</si>
  <si>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</si>
  <si>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</si>
  <si>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</si>
  <si>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</si>
  <si>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</si>
  <si>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</si>
  <si>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</si>
  <si>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</si>
  <si>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</si>
  <si>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</si>
  <si>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</si>
  <si>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</si>
  <si>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</si>
  <si>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</si>
  <si>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</si>
  <si>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</si>
  <si>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</si>
  <si>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</si>
  <si>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</si>
  <si>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</si>
  <si>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</si>
  <si>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</si>
  <si>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</si>
  <si>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</si>
  <si>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</si>
  <si>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</si>
  <si>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</si>
  <si>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</si>
  <si>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</si>
  <si>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</si>
  <si>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</si>
  <si>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</si>
  <si>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</si>
  <si>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</si>
  <si>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</si>
  <si>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</si>
  <si>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</si>
  <si>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</si>
  <si>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</si>
  <si>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</si>
  <si>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</si>
  <si>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</si>
  <si>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</si>
  <si>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</si>
  <si>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</si>
  <si>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</si>
  <si>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</si>
  <si>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</si>
  <si>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</si>
  <si>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</si>
  <si>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</si>
  <si>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</si>
  <si>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</si>
  <si>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</si>
  <si>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</si>
  <si>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</si>
  <si>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</si>
  <si>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</si>
  <si>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</si>
  <si>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</si>
  <si>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</si>
  <si>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</si>
  <si>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</si>
  <si>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</si>
  <si>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</si>
  <si>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</si>
  <si>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</si>
  <si>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</si>
  <si>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</si>
  <si>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</si>
  <si>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</si>
  <si>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</si>
  <si>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</si>
  <si>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</si>
  <si>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</si>
  <si>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</si>
  <si>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</si>
  <si>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</si>
  <si>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</si>
  <si>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</si>
  <si>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</si>
  <si>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</si>
  <si>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</si>
  <si>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</si>
  <si>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</si>
  <si>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</si>
  <si>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</si>
  <si>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</si>
  <si>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</si>
  <si>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</si>
  <si>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</si>
  <si>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</si>
  <si>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</si>
  <si>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</si>
  <si>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</si>
  <si>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</si>
  <si>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</si>
  <si>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</si>
  <si>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</si>
  <si>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</si>
  <si>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</si>
  <si>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</si>
  <si>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</si>
  <si>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</si>
  <si>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</si>
  <si>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</si>
  <si>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</si>
  <si>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</si>
  <si>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</si>
  <si>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</si>
  <si>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</si>
  <si>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</si>
  <si>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</si>
  <si>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</si>
  <si>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</si>
  <si>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</si>
  <si>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</si>
  <si>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</si>
  <si>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</si>
  <si>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</si>
  <si>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</si>
  <si>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</si>
  <si>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</si>
  <si>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</si>
  <si>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</si>
  <si>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</si>
  <si>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</si>
  <si>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</si>
  <si>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</si>
  <si>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</si>
  <si>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</si>
  <si>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</si>
  <si>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</si>
  <si>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</si>
  <si>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</si>
  <si>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</si>
  <si>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</si>
  <si>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</si>
  <si>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</si>
  <si>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</si>
  <si>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</si>
  <si>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</si>
  <si>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</si>
  <si>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</si>
  <si>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</si>
  <si>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</si>
  <si>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</si>
  <si>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</si>
  <si>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</si>
  <si>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</si>
  <si>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</si>
  <si>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</si>
  <si>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</si>
  <si>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</si>
  <si>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</si>
  <si>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</si>
  <si>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</si>
  <si>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</si>
  <si>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</si>
  <si>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</si>
  <si>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</si>
  <si>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</si>
  <si>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</si>
  <si>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</si>
  <si>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</si>
  <si>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</si>
  <si>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</si>
  <si>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</si>
  <si>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</si>
  <si>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</si>
  <si>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</si>
  <si>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</si>
  <si>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</si>
  <si>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</si>
  <si>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</si>
  <si>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</si>
  <si>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</si>
  <si>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</si>
  <si>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</si>
  <si>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</si>
  <si>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</si>
  <si>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</si>
  <si>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</si>
  <si>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</si>
  <si>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</si>
  <si>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</si>
  <si>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</si>
  <si>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</si>
  <si>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</si>
  <si>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</si>
  <si>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</si>
  <si>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</si>
  <si>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</si>
  <si>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</si>
  <si>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</si>
  <si>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</si>
  <si>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</si>
  <si>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</si>
  <si>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</si>
  <si>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</si>
  <si>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</si>
  <si>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</si>
  <si>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</si>
  <si>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</si>
  <si>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</si>
  <si>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</si>
  <si>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</si>
  <si>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</si>
  <si>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</si>
  <si>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</si>
  <si>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</si>
  <si>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</si>
  <si>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</si>
  <si>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</si>
  <si>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</si>
  <si>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</si>
  <si>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</si>
  <si>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</si>
  <si>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</si>
  <si>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</si>
  <si>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</si>
  <si>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</si>
  <si>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</si>
  <si>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</si>
  <si>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</si>
  <si>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</si>
  <si>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</si>
  <si>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</si>
  <si>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</si>
  <si>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</si>
  <si>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</si>
  <si>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</si>
  <si>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</si>
  <si>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</si>
  <si>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</si>
  <si>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</si>
  <si>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</si>
  <si>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</si>
  <si>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</si>
  <si>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</si>
  <si>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</si>
  <si>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</si>
  <si>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</si>
  <si>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</si>
  <si>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</si>
  <si>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</si>
  <si>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</si>
  <si>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</si>
  <si>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</si>
  <si>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</si>
  <si>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</si>
  <si>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</si>
  <si>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</si>
  <si>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</si>
  <si>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</si>
  <si>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</si>
  <si>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</si>
  <si>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</si>
  <si>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</si>
  <si>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</si>
  <si>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</si>
  <si>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</si>
  <si>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</si>
  <si>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</si>
  <si>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</si>
  <si>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</si>
  <si>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</si>
  <si>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</si>
  <si>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</si>
  <si>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</si>
  <si>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</si>
  <si>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</si>
  <si>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</si>
  <si>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</si>
  <si>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</si>
  <si>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</si>
  <si>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</si>
  <si>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</si>
  <si>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</si>
  <si>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</si>
  <si>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</si>
  <si>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</si>
  <si>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</si>
  <si>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</si>
  <si>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</si>
  <si>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</si>
  <si>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</si>
  <si>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</si>
  <si>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</si>
  <si>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</si>
  <si>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</si>
  <si>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</si>
  <si>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</si>
  <si>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</si>
  <si>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</si>
  <si>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</si>
  <si>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</si>
  <si>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</si>
  <si>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</si>
  <si>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</si>
  <si>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</si>
  <si>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</si>
  <si>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</si>
  <si>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</si>
  <si>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</si>
  <si>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</si>
  <si>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</si>
  <si>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</si>
  <si>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</si>
  <si>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</si>
  <si>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</si>
  <si>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</si>
  <si>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</si>
  <si>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</si>
  <si>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</si>
  <si>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</si>
  <si>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</si>
  <si>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</si>
  <si>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</si>
  <si>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</si>
  <si>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</si>
  <si>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</si>
  <si>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</si>
  <si>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</si>
  <si>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</si>
  <si>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</si>
  <si>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</si>
  <si>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</si>
  <si>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</si>
  <si>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</si>
  <si>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</si>
  <si>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</si>
  <si>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</si>
  <si>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</si>
  <si>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</si>
  <si>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</si>
  <si>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</si>
  <si>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</si>
  <si>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</si>
  <si>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</si>
  <si>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</si>
  <si>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</si>
  <si>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</si>
  <si>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</si>
  <si>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</si>
  <si>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</si>
  <si>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</si>
  <si>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</si>
  <si>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</si>
  <si>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</si>
  <si>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</si>
  <si>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</si>
  <si>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</si>
  <si>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</si>
  <si>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</si>
  <si>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</si>
  <si>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</si>
  <si>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</si>
  <si>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</si>
  <si>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</si>
  <si>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</si>
  <si>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</si>
  <si>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</si>
  <si>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</si>
  <si>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</si>
  <si>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</si>
  <si>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</si>
  <si>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</si>
  <si>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</si>
  <si>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</si>
  <si>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</si>
  <si>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</si>
  <si>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</si>
  <si>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</si>
  <si>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</si>
  <si>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</si>
  <si>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</si>
  <si>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</si>
  <si>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</si>
  <si>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</si>
  <si>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</si>
  <si>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</si>
  <si>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</si>
  <si>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</si>
  <si>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</si>
  <si>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</si>
  <si>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</si>
  <si>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</si>
  <si>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</si>
  <si>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</si>
  <si>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</si>
  <si>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</si>
  <si>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</si>
  <si>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</si>
  <si>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</si>
  <si>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</si>
  <si>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</si>
  <si>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</si>
  <si>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</si>
  <si>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</si>
  <si>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</si>
  <si>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</si>
  <si>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</si>
  <si>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</si>
  <si>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</si>
  <si>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</si>
  <si>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</si>
  <si>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</si>
  <si>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</si>
  <si>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</si>
  <si>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</si>
  <si>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</si>
  <si>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</si>
  <si>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</si>
  <si>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</si>
  <si>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</si>
  <si>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</si>
  <si>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</si>
  <si>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</si>
  <si>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</si>
  <si>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</si>
  <si>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</si>
  <si>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</si>
  <si>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</si>
  <si>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</si>
  <si>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</si>
  <si>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</si>
  <si>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</si>
  <si>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</si>
  <si>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</si>
  <si>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</si>
  <si>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</si>
  <si>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</si>
  <si>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</si>
  <si>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</si>
  <si>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</si>
  <si>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</si>
  <si>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</si>
  <si>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</si>
  <si>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</si>
  <si>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</si>
  <si>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</si>
  <si>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</si>
  <si>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</si>
  <si>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</si>
  <si>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</si>
  <si>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</si>
  <si>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</si>
  <si>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</si>
  <si>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</si>
  <si>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</si>
  <si>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</si>
  <si>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</si>
  <si>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</si>
  <si>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</si>
  <si>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</si>
  <si>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</si>
  <si>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</si>
  <si>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</si>
  <si>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</si>
  <si>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</si>
  <si>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</si>
  <si>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</si>
  <si>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</si>
  <si>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</si>
  <si>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</si>
  <si>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</si>
  <si>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</si>
  <si>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</si>
  <si>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</si>
  <si>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</si>
  <si>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</si>
  <si>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</si>
  <si>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</si>
  <si>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</si>
  <si>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</si>
  <si>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</si>
  <si>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</si>
  <si>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</si>
  <si>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</si>
  <si>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</si>
  <si>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</si>
  <si>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</si>
  <si>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</si>
  <si>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</si>
  <si>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</si>
  <si>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</si>
  <si>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</si>
  <si>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</si>
  <si>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</si>
  <si>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</si>
  <si>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</si>
  <si>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</si>
  <si>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</si>
  <si>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</si>
  <si>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</si>
  <si>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</si>
  <si>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</si>
  <si>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</si>
  <si>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</si>
  <si>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</si>
  <si>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</si>
  <si>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</si>
  <si>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</si>
  <si>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</si>
  <si>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</si>
  <si>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</si>
  <si>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</si>
  <si>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</si>
  <si>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</si>
  <si>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</si>
  <si>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</si>
  <si>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</si>
  <si>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</si>
  <si>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</si>
  <si>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</si>
  <si>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</si>
  <si>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</si>
  <si>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</si>
  <si>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</si>
  <si>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</si>
  <si>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</si>
  <si>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</si>
  <si>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</si>
  <si>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</si>
  <si>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</si>
  <si>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</si>
  <si>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</si>
  <si>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</si>
  <si>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</si>
  <si>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</si>
  <si>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</si>
  <si>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</si>
  <si>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</si>
  <si>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</si>
  <si>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</si>
  <si>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</si>
  <si>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</si>
  <si>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</si>
  <si>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</si>
  <si>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</si>
  <si>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</si>
  <si>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</si>
  <si>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</si>
  <si>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</si>
  <si>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</si>
  <si>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</si>
  <si>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</si>
  <si>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</si>
  <si>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</si>
  <si>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</si>
  <si>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</si>
  <si>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</si>
  <si>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</si>
  <si>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</si>
  <si>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</si>
  <si>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</si>
  <si>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</si>
  <si>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</si>
  <si>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</si>
  <si>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</si>
  <si>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</si>
  <si>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</si>
  <si>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</si>
  <si>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</si>
  <si>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</si>
  <si>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</si>
  <si>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</si>
  <si>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</si>
  <si>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</si>
  <si>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</si>
  <si>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</si>
  <si>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</si>
  <si>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</si>
  <si>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</si>
  <si>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</si>
  <si>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</si>
  <si>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</si>
  <si>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</si>
  <si>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</si>
  <si>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</si>
  <si>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</si>
  <si>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</si>
  <si>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</si>
  <si>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</si>
  <si>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</si>
  <si>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</si>
  <si>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</si>
  <si>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</si>
  <si>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</si>
  <si>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</si>
  <si>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</si>
  <si>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</si>
  <si>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</si>
  <si>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</si>
  <si>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</si>
  <si>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</si>
  <si>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</si>
  <si>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</si>
  <si>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</si>
  <si>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</si>
  <si>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</si>
  <si>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</si>
  <si>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</si>
  <si>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</si>
  <si>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</si>
  <si>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</si>
  <si>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</si>
  <si>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</si>
  <si>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</si>
  <si>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</si>
  <si>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</si>
  <si>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</si>
  <si>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</si>
  <si>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</si>
  <si>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</si>
  <si>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</si>
  <si>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</si>
  <si>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</si>
  <si>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</si>
  <si>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</si>
  <si>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</si>
  <si>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</si>
  <si>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</si>
  <si>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</si>
  <si>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</si>
  <si>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</si>
  <si>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</si>
  <si>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</si>
  <si>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</si>
  <si>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</si>
  <si>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</si>
  <si>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</si>
  <si>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</si>
  <si>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</si>
  <si>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</si>
  <si>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</si>
  <si>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</si>
  <si>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</si>
  <si>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</si>
  <si>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</si>
  <si>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</si>
  <si>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</si>
  <si>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</si>
  <si>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</si>
  <si>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</si>
  <si>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</si>
  <si>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</si>
  <si>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</si>
  <si>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</si>
  <si>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</si>
  <si>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</si>
  <si>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</si>
  <si>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</si>
  <si>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</si>
  <si>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</si>
  <si>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</si>
  <si>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</si>
  <si>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</si>
  <si>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</si>
  <si>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</si>
  <si>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</si>
  <si>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</si>
  <si>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</si>
  <si>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</si>
  <si>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</si>
  <si>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</si>
  <si>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</si>
  <si>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</si>
  <si>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</si>
  <si>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</si>
  <si>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</si>
  <si>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</si>
  <si>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</si>
  <si>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</si>
  <si>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</si>
  <si>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</si>
  <si>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</si>
  <si>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</si>
  <si>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</si>
  <si>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</si>
  <si>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</si>
  <si>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</si>
  <si>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</si>
  <si>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</si>
  <si>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</si>
  <si>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</si>
  <si>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</si>
  <si>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</si>
  <si>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</si>
  <si>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</si>
  <si>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</si>
  <si>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</si>
  <si>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</si>
  <si>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</si>
  <si>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</si>
  <si>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</si>
  <si>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</si>
  <si>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</si>
  <si>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</si>
  <si>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</si>
  <si>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</si>
  <si>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</si>
  <si>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</si>
  <si>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</si>
  <si>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</si>
  <si>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</si>
  <si>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</si>
  <si>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</si>
  <si>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</si>
  <si>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</si>
  <si>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</si>
  <si>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</si>
  <si>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</si>
  <si>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</si>
  <si>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</si>
  <si>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</si>
  <si>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</si>
  <si>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</si>
  <si>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</si>
  <si>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</si>
  <si>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</si>
  <si>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</si>
  <si>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</si>
  <si>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</si>
  <si>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</si>
  <si>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</si>
  <si>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</si>
  <si>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</si>
  <si>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</si>
  <si>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</si>
  <si>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</si>
  <si>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</si>
  <si>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</si>
  <si>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</si>
  <si>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</si>
  <si>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</si>
  <si>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</si>
  <si>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</si>
  <si>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</si>
  <si>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</si>
  <si>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</si>
  <si>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</si>
  <si>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</si>
  <si>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</si>
  <si>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</si>
  <si>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</si>
  <si>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</si>
  <si>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</si>
  <si>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</si>
  <si>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</si>
  <si>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</si>
  <si>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</si>
  <si>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</si>
  <si>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</si>
  <si>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</si>
  <si>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</si>
  <si>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</si>
  <si>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</si>
  <si>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</si>
  <si>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</si>
  <si>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</si>
  <si>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</si>
  <si>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</si>
  <si>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</si>
  <si>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</si>
  <si>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</si>
  <si>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</si>
  <si>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</si>
  <si>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</si>
  <si>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</si>
  <si>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</si>
  <si>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</si>
  <si>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</si>
  <si>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</si>
  <si>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</si>
  <si>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</si>
  <si>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</si>
  <si>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</si>
  <si>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</si>
  <si>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</si>
  <si>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</si>
  <si>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</si>
  <si>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</si>
  <si>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</si>
  <si>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</si>
  <si>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</si>
  <si>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</si>
  <si>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</si>
  <si>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</si>
  <si>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</si>
  <si>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</si>
  <si>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</si>
  <si>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</si>
  <si>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</si>
  <si>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</si>
  <si>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</si>
  <si>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</si>
  <si>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</si>
  <si>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</si>
  <si>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</si>
  <si>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</si>
  <si>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</si>
  <si>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</si>
  <si>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</si>
  <si>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</si>
  <si>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</si>
  <si>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</si>
  <si>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</si>
  <si>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</si>
  <si>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</si>
  <si>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</si>
  <si>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</si>
  <si>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</si>
  <si>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</si>
  <si>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</si>
  <si>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</si>
  <si>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</si>
  <si>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</si>
  <si>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</si>
  <si>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</si>
  <si>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</si>
  <si>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</si>
  <si>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</si>
  <si>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</si>
  <si>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</si>
  <si>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</si>
  <si>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</si>
  <si>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</si>
  <si>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</si>
  <si>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</si>
  <si>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</si>
  <si>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</si>
  <si>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</si>
  <si>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</si>
  <si>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</si>
  <si>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</si>
  <si>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</si>
  <si>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</si>
  <si>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</si>
  <si>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</si>
  <si>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</si>
  <si>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</si>
  <si>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</si>
  <si>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</si>
  <si>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</si>
  <si>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</si>
  <si>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</si>
  <si>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</si>
  <si>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</si>
  <si>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</si>
  <si>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</si>
  <si>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</si>
  <si>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</si>
  <si>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</si>
  <si>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</si>
  <si>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</si>
  <si>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</si>
  <si>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</si>
  <si>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</si>
  <si>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</si>
  <si>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</si>
  <si>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</si>
  <si>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</si>
  <si>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</si>
  <si>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</si>
  <si>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</si>
  <si>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</si>
  <si>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</si>
  <si>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</si>
  <si>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</si>
  <si>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</si>
  <si>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</si>
  <si>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</si>
  <si>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</si>
  <si>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</si>
  <si>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</si>
  <si>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</si>
  <si>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</si>
  <si>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</si>
  <si>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</si>
  <si>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</si>
  <si>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</si>
  <si>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</si>
  <si>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</si>
  <si>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</si>
  <si>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</si>
  <si>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</si>
  <si>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</si>
  <si>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</si>
  <si>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</si>
  <si>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</si>
  <si>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</si>
  <si>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</si>
  <si>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</si>
  <si>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</si>
  <si>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</si>
  <si>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</si>
  <si>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</si>
  <si>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</si>
  <si>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</si>
  <si>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</si>
  <si>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</si>
  <si>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</si>
  <si>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</si>
  <si>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</si>
  <si>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</si>
  <si>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</si>
  <si>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</si>
  <si>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</si>
  <si>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</si>
  <si>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</si>
  <si>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</si>
  <si>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</si>
  <si>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</si>
  <si>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</si>
  <si>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</si>
  <si>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</si>
  <si>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</si>
  <si>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</si>
  <si>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</si>
  <si>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</si>
  <si>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</si>
  <si>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</si>
  <si>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</si>
  <si>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</si>
  <si>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</si>
  <si>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</si>
  <si>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</si>
  <si>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</si>
  <si>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</si>
  <si>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</si>
  <si>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</si>
  <si>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</si>
  <si>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</si>
  <si>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</si>
  <si>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</si>
  <si>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</si>
  <si>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</si>
  <si>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</si>
  <si>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</si>
  <si>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</si>
  <si>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</si>
  <si>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</si>
  <si>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</si>
  <si>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</si>
  <si>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</si>
  <si>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</si>
  <si>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</si>
  <si>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</si>
  <si>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</si>
  <si>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</si>
  <si>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</si>
  <si>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</si>
  <si>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</si>
  <si>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</si>
  <si>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</si>
  <si>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</si>
  <si>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</si>
  <si>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</si>
  <si>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</si>
  <si>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</si>
  <si>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</si>
  <si>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</si>
  <si>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</si>
  <si>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</si>
  <si>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</si>
  <si>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</si>
  <si>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</si>
  <si>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</si>
  <si>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</si>
  <si>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</si>
  <si>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</si>
  <si>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</si>
  <si>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</si>
  <si>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</si>
  <si>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</si>
  <si>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</si>
  <si>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</si>
  <si>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</si>
  <si>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</si>
  <si>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</si>
  <si>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</si>
  <si>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</si>
  <si>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</si>
  <si>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</si>
  <si>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</si>
  <si>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</si>
  <si>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</si>
  <si>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</si>
  <si>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</si>
  <si>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</si>
  <si>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</si>
  <si>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</si>
  <si>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</si>
  <si>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</si>
  <si>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</si>
  <si>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</si>
  <si>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</si>
  <si>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</si>
  <si>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</si>
  <si>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</si>
  <si>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</si>
  <si>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</si>
  <si>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</si>
  <si>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</si>
  <si>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</si>
  <si>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</si>
  <si>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</si>
  <si>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</si>
  <si>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</si>
  <si>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</si>
  <si>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</si>
  <si>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</si>
  <si>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</si>
  <si>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</si>
  <si>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</si>
  <si>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</si>
  <si>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</si>
  <si>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</si>
  <si>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</si>
  <si>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</si>
  <si>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</si>
  <si>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</si>
  <si>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</si>
  <si>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</si>
  <si>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</si>
  <si>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</si>
  <si>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</si>
  <si>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</si>
  <si>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</si>
  <si>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</si>
  <si>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</si>
  <si>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</si>
  <si>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</si>
  <si>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</si>
  <si>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</si>
  <si>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</si>
  <si>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</si>
  <si>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</si>
  <si>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</si>
  <si>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</si>
  <si>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</si>
  <si>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</si>
  <si>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</si>
  <si>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</si>
  <si>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</si>
  <si>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</si>
  <si>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</si>
  <si>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</si>
  <si>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</si>
  <si>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</si>
  <si>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</si>
  <si>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</si>
  <si>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</si>
  <si>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</si>
  <si>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</si>
  <si>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</si>
  <si>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</si>
  <si>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</si>
  <si>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</si>
  <si>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</si>
  <si>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</si>
  <si>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</si>
  <si>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</si>
  <si>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</si>
  <si>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</si>
  <si>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</si>
  <si>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</si>
  <si>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</si>
  <si>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</si>
  <si>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</si>
  <si>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</si>
  <si>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</si>
  <si>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</si>
  <si>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</si>
  <si>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</si>
  <si>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</si>
  <si>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</si>
  <si>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</si>
  <si>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</si>
  <si>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</si>
  <si>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</si>
  <si>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</si>
  <si>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</si>
  <si>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</si>
  <si>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</si>
  <si>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</si>
  <si>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</si>
  <si>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</si>
  <si>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</si>
  <si>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</si>
  <si>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</si>
  <si>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</si>
  <si>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</si>
  <si>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</si>
  <si>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</si>
  <si>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</si>
  <si>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</si>
  <si>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</si>
  <si>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</si>
  <si>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</si>
  <si>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</si>
  <si>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</si>
  <si>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</si>
  <si>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</si>
  <si>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</si>
  <si>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</si>
  <si>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</si>
  <si>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</si>
  <si>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</si>
  <si>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</si>
  <si>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</si>
  <si>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</si>
  <si>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</si>
  <si>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</si>
  <si>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</si>
  <si>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</si>
  <si>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</si>
  <si>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</si>
  <si>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</si>
  <si>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</si>
  <si>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</si>
  <si>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</si>
  <si>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</si>
  <si>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</si>
  <si>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</si>
  <si>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</si>
  <si>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</si>
  <si>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</si>
  <si>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</si>
  <si>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</si>
  <si>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</si>
  <si>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</si>
  <si>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</si>
  <si>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</si>
  <si>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</si>
  <si>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</si>
  <si>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</si>
  <si>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</si>
  <si>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</si>
  <si>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</si>
  <si>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</si>
  <si>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</si>
  <si>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</si>
  <si>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</si>
  <si>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</si>
  <si>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</si>
  <si>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</si>
  <si>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</si>
  <si>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</si>
  <si>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</si>
  <si>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</si>
  <si>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</si>
  <si>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</si>
  <si>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</si>
  <si>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</si>
  <si>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</si>
  <si>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</si>
  <si>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</si>
  <si>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</si>
  <si>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</si>
  <si>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</si>
  <si>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</si>
  <si>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</si>
  <si>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</si>
  <si>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</si>
  <si>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</si>
  <si>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</si>
  <si>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</si>
  <si>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</si>
  <si>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</si>
  <si>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</si>
  <si>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</si>
  <si>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</si>
  <si>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</si>
  <si>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</si>
  <si>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</si>
  <si>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</si>
  <si>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</si>
  <si>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</si>
  <si>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</si>
  <si>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</si>
  <si>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</si>
  <si>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</si>
  <si>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</si>
  <si>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</si>
  <si>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</si>
  <si>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</si>
  <si>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</si>
  <si>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</si>
  <si>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</si>
  <si>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</si>
  <si>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</si>
  <si>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</si>
  <si>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</si>
  <si>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</si>
  <si>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</si>
  <si>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</si>
  <si>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</si>
  <si>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</si>
  <si>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</si>
  <si>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</si>
  <si>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</si>
  <si>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</si>
  <si>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</si>
  <si>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</si>
  <si>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</si>
  <si>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</si>
  <si>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</si>
  <si>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</si>
  <si>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</si>
  <si>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</si>
  <si>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</si>
  <si>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</si>
  <si>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</si>
  <si>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</si>
  <si>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</si>
  <si>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</si>
  <si>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</si>
  <si>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</si>
  <si>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</si>
  <si>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</si>
  <si>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</si>
  <si>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</si>
  <si>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</si>
  <si>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</si>
  <si>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</si>
  <si>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</si>
  <si>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</si>
  <si>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</si>
  <si>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</si>
  <si>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</si>
  <si>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</si>
  <si>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</si>
  <si>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</si>
  <si>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</si>
  <si>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</si>
  <si>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</si>
  <si>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</si>
  <si>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</si>
  <si>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</si>
  <si>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</si>
  <si>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</si>
  <si>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</si>
  <si>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</si>
  <si>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</si>
  <si>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</si>
  <si>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</si>
  <si>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</si>
  <si>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</si>
  <si>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</si>
  <si>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</si>
  <si>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</si>
  <si>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</si>
  <si>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</si>
  <si>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</si>
  <si>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</si>
  <si>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</si>
  <si>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</si>
  <si>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</si>
  <si>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</si>
  <si>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</si>
  <si>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</si>
  <si>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</si>
  <si>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</si>
  <si>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</si>
  <si>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</si>
  <si>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</si>
  <si>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</si>
  <si>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</si>
  <si>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</si>
  <si>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</si>
  <si>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</si>
  <si>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</si>
  <si>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</si>
  <si>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</si>
  <si>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</si>
  <si>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</si>
  <si>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</si>
  <si>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</si>
  <si>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</si>
  <si>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</si>
  <si>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</si>
  <si>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</si>
  <si>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</si>
  <si>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</si>
  <si>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</si>
  <si>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</si>
  <si>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</si>
  <si>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</si>
  <si>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</si>
  <si>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</si>
  <si>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</si>
  <si>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</si>
  <si>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</si>
  <si>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</si>
  <si>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</si>
  <si>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</si>
  <si>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</si>
  <si>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</si>
  <si>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</si>
  <si>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</si>
  <si>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</si>
  <si>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</si>
  <si>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</si>
  <si>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</si>
  <si>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</si>
  <si>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</si>
  <si>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</si>
  <si>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</si>
  <si>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</si>
  <si>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</si>
  <si>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</si>
  <si>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</si>
  <si>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</si>
  <si>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</si>
  <si>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</si>
  <si>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</si>
  <si>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</si>
  <si>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</si>
  <si>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</si>
  <si>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</si>
  <si>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</si>
  <si>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</si>
  <si>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</si>
  <si>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</si>
  <si>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</si>
  <si>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</si>
  <si>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</si>
  <si>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</si>
  <si>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</si>
  <si>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</si>
  <si>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</si>
  <si>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</si>
  <si>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</si>
  <si>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</si>
  <si>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</si>
  <si>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</si>
  <si>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</si>
  <si>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</si>
  <si>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</si>
  <si>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</si>
  <si>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</si>
  <si>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</si>
  <si>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</si>
  <si>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</si>
  <si>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</si>
  <si>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</si>
  <si>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</si>
  <si>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</si>
  <si>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</si>
  <si>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</si>
  <si>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</si>
  <si>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</si>
  <si>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</si>
  <si>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</si>
  <si>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</si>
  <si>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</si>
  <si>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</si>
  <si>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</si>
  <si>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</si>
  <si>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</si>
  <si>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</si>
  <si>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</si>
  <si>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</si>
  <si>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</si>
  <si>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</si>
  <si>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</si>
  <si>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</si>
  <si>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</si>
  <si>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</si>
  <si>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</si>
  <si>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</si>
  <si>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</si>
  <si>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</si>
  <si>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</si>
  <si>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</si>
  <si>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</si>
  <si>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</si>
  <si>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</si>
  <si>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</si>
  <si>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</si>
  <si>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</si>
  <si>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</si>
  <si>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</si>
  <si>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</si>
  <si>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</si>
  <si>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</si>
  <si>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</si>
  <si>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</si>
  <si>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</si>
  <si>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</si>
  <si>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</si>
  <si>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</si>
  <si>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</si>
  <si>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</si>
  <si>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</si>
  <si>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</si>
  <si>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</si>
  <si>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</si>
  <si>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</si>
  <si>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</si>
  <si>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</si>
  <si>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</si>
  <si>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</si>
  <si>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</si>
  <si>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</si>
  <si>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</si>
  <si>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</si>
  <si>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</si>
  <si>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</si>
  <si>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</si>
  <si>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</si>
  <si>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</si>
  <si>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</si>
  <si>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</si>
  <si>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</si>
  <si>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</si>
  <si>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</si>
  <si>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</si>
  <si>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</si>
  <si>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</si>
  <si>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</si>
  <si>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</si>
  <si>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</si>
  <si>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</si>
  <si>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</si>
  <si>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</si>
  <si>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</si>
  <si>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</si>
  <si>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</si>
  <si>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</si>
  <si>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</si>
  <si>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</si>
  <si>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</si>
  <si>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</si>
  <si>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</si>
  <si>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</si>
  <si>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</si>
  <si>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</si>
  <si>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</si>
  <si>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</si>
  <si>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</si>
  <si>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</si>
  <si>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</si>
  <si>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</si>
  <si>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</si>
  <si>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</si>
  <si>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</si>
  <si>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</si>
  <si>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</si>
  <si>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</si>
  <si>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</si>
  <si>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</si>
  <si>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</si>
  <si>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</si>
  <si>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</si>
  <si>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</si>
  <si>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</si>
  <si>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</si>
  <si>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</si>
  <si>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</si>
  <si>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</si>
  <si>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</si>
  <si>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</si>
  <si>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</si>
  <si>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</si>
  <si>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</si>
  <si>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</si>
  <si>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</si>
  <si>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</si>
  <si>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</si>
  <si>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</si>
  <si>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</si>
  <si>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</si>
  <si>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</si>
  <si>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</si>
  <si>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</si>
  <si>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</si>
  <si>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</si>
  <si>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</si>
  <si>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</si>
  <si>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</si>
  <si>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</si>
  <si>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</si>
  <si>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</si>
  <si>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</si>
  <si>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</si>
  <si>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</si>
  <si>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</si>
  <si>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</si>
  <si>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</si>
  <si>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</si>
  <si>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</si>
  <si>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</si>
  <si>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</si>
  <si>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</si>
  <si>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</si>
  <si>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</si>
  <si>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</si>
  <si>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</si>
  <si>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</si>
  <si>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</si>
  <si>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</si>
  <si>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</si>
  <si>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</si>
  <si>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</si>
  <si>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</si>
  <si>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</si>
  <si>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</si>
  <si>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</si>
  <si>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</si>
  <si>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</si>
  <si>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</si>
  <si>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</si>
  <si>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</si>
  <si>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</si>
  <si>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</si>
  <si>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</si>
  <si>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</si>
  <si>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</si>
  <si>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</si>
  <si>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</si>
  <si>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</si>
  <si>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</si>
  <si>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</si>
  <si>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</si>
  <si>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</si>
  <si>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</si>
  <si>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</si>
  <si>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</si>
  <si>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</si>
  <si>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</si>
  <si>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</si>
  <si>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</si>
  <si>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</si>
  <si>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</si>
  <si>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</si>
  <si>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</si>
  <si>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</si>
  <si>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</si>
  <si>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</si>
  <si>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</si>
  <si>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</si>
  <si>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</si>
  <si>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</si>
  <si>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</si>
  <si>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</si>
  <si>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</si>
  <si>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</si>
  <si>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</si>
  <si>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</si>
  <si>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</si>
  <si>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</si>
  <si>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</si>
  <si>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</si>
  <si>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</si>
  <si>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</si>
  <si>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</si>
  <si>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</si>
  <si>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</si>
  <si>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</si>
  <si>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</si>
  <si>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</si>
  <si>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</si>
  <si>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</si>
  <si>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</si>
  <si>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</si>
  <si>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</si>
  <si>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</si>
  <si>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</si>
  <si>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</si>
  <si>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</si>
  <si>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</si>
  <si>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</si>
  <si>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</si>
  <si>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</si>
  <si>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</si>
  <si>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</si>
  <si>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</si>
  <si>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</si>
  <si>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</si>
  <si>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</si>
  <si>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</si>
  <si>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</si>
  <si>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</si>
  <si>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</si>
  <si>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</si>
  <si>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</si>
  <si>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</si>
  <si>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</si>
  <si>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</si>
  <si>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</si>
  <si>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</si>
  <si>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</si>
  <si>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</si>
  <si>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</si>
  <si>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</si>
  <si>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</si>
  <si>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</si>
  <si>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</si>
  <si>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</si>
  <si>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</si>
  <si>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</si>
  <si>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</si>
  <si>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</si>
  <si>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</si>
  <si>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</si>
  <si>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</si>
  <si>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</si>
  <si>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</si>
  <si>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</si>
  <si>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</si>
  <si>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</si>
  <si>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</si>
  <si>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</si>
  <si>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</si>
  <si>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</si>
  <si>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</si>
  <si>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</si>
  <si>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</si>
  <si>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</si>
  <si>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</si>
  <si>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</si>
  <si>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</si>
  <si>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</si>
  <si>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</si>
  <si>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</si>
  <si>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</si>
  <si>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</si>
  <si>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</si>
  <si>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</si>
  <si>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</si>
  <si>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</si>
  <si>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</si>
  <si>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</si>
  <si>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</si>
  <si>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</si>
  <si>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</si>
  <si>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</si>
  <si>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</si>
  <si>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</si>
  <si>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</si>
  <si>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</si>
  <si>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</si>
  <si>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</si>
  <si>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</si>
  <si>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</si>
  <si>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</si>
  <si>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</si>
  <si>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</si>
  <si>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</si>
  <si>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</si>
  <si>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</si>
  <si>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</si>
  <si>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</si>
  <si>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</si>
  <si>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</si>
  <si>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</si>
  <si>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</si>
  <si>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</si>
  <si>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</si>
  <si>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</si>
  <si>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</si>
  <si>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</si>
  <si>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</si>
  <si>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</si>
  <si>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</si>
  <si>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</si>
  <si>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</si>
  <si>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</si>
  <si>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</si>
  <si>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</si>
  <si>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</si>
  <si>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</si>
  <si>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</si>
  <si>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</si>
  <si>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</si>
  <si>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</si>
  <si>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</si>
  <si>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</si>
  <si>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</si>
  <si>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</si>
  <si>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</si>
  <si>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</si>
  <si>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</si>
  <si>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</si>
  <si>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</si>
  <si>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</si>
  <si>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</si>
  <si>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</si>
  <si>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</si>
  <si>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</si>
  <si>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</si>
  <si>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</si>
  <si>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</si>
  <si>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</si>
  <si>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</si>
  <si>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</si>
  <si>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</si>
  <si>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</si>
  <si>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</si>
  <si>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</si>
  <si>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</si>
  <si>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</si>
  <si>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</si>
  <si>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</si>
  <si>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</si>
  <si>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</si>
  <si>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</si>
  <si>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</si>
  <si>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</si>
  <si>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</si>
  <si>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</si>
  <si>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</si>
  <si>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</si>
  <si>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</si>
  <si>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</si>
  <si>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</si>
  <si>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</si>
  <si>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</si>
  <si>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</si>
  <si>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</si>
  <si>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</si>
  <si>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</si>
  <si>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</si>
  <si>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</si>
  <si>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</si>
  <si>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</si>
  <si>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</si>
  <si>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</si>
  <si>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</si>
  <si>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</si>
  <si>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</si>
  <si>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</si>
  <si>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</si>
  <si>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</si>
  <si>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</si>
  <si>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</si>
  <si>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</si>
  <si>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</si>
  <si>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</si>
  <si>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</si>
  <si>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</si>
  <si>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</si>
  <si>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</si>
  <si>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</si>
  <si>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</si>
  <si>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</si>
  <si>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</si>
  <si>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</si>
  <si>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</si>
  <si>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</si>
  <si>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</si>
  <si>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</si>
  <si>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</si>
  <si>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</si>
  <si>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</si>
  <si>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</si>
  <si>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</si>
  <si>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</si>
  <si>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</si>
  <si>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</si>
  <si>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</si>
  <si>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</si>
  <si>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</si>
  <si>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</si>
  <si>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</si>
  <si>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</si>
  <si>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</si>
  <si>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</si>
  <si>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</si>
  <si>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</si>
  <si>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</si>
  <si>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</si>
  <si>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</si>
  <si>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</si>
  <si>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</si>
  <si>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</si>
  <si>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</si>
  <si>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</si>
  <si>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</si>
  <si>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</si>
  <si>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</si>
  <si>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</si>
  <si>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</si>
  <si>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</si>
  <si>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</si>
  <si>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</si>
  <si>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</si>
  <si>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</si>
  <si>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</si>
  <si>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</si>
  <si>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</si>
  <si>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</si>
  <si>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</si>
  <si>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</si>
  <si>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</si>
  <si>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</si>
  <si>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</si>
  <si>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</si>
  <si>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</si>
  <si>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</si>
  <si>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</si>
  <si>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</si>
  <si>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</si>
  <si>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</si>
  <si>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</si>
  <si>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</si>
  <si>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</si>
  <si>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</si>
  <si>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</si>
  <si>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</si>
  <si>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</si>
  <si>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</si>
  <si>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</si>
  <si>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</si>
  <si>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</si>
  <si>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</si>
  <si>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</si>
  <si>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</si>
  <si>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</si>
  <si>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</si>
  <si>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</si>
  <si>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</si>
  <si>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</si>
  <si>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</si>
  <si>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</si>
  <si>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</si>
  <si>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</si>
  <si>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</si>
  <si>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</si>
  <si>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</si>
  <si>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</si>
  <si>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</si>
  <si>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</si>
  <si>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</si>
  <si>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</si>
  <si>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</si>
  <si>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</si>
  <si>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</si>
  <si>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</si>
  <si>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</si>
  <si>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</si>
  <si>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</si>
  <si>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</si>
  <si>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</si>
  <si>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</si>
  <si>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</si>
  <si>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</si>
  <si>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</si>
  <si>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</si>
  <si>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</si>
  <si>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</si>
  <si>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</si>
  <si>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</si>
  <si>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</si>
  <si>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</si>
  <si>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</si>
  <si>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</si>
  <si>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</si>
  <si>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</si>
  <si>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</si>
  <si>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</si>
  <si>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</si>
  <si>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</si>
  <si>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</si>
  <si>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</si>
  <si>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</si>
  <si>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</si>
  <si>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</si>
  <si>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</si>
  <si>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</si>
  <si>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</si>
  <si>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</si>
  <si>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</si>
  <si>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</si>
  <si>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</si>
  <si>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</si>
  <si>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</si>
  <si>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</si>
  <si>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</si>
  <si>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</si>
  <si>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</si>
  <si>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</si>
  <si>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</si>
  <si>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</si>
  <si>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</si>
  <si>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</si>
  <si>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</si>
  <si>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</si>
  <si>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</si>
  <si>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</si>
  <si>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</si>
  <si>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</si>
  <si>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</si>
  <si>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</si>
  <si>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</si>
  <si>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</si>
  <si>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</si>
  <si>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</si>
  <si>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</si>
  <si>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</si>
  <si>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</si>
  <si>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</si>
  <si>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</si>
  <si>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</si>
  <si>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</si>
  <si>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</si>
  <si>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</si>
  <si>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</si>
  <si>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</si>
  <si>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</si>
  <si>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</si>
  <si>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</si>
  <si>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</si>
  <si>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</si>
  <si>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</si>
  <si>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</si>
  <si>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</si>
  <si>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</si>
  <si>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</si>
  <si>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</si>
  <si>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</si>
  <si>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</si>
  <si>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</si>
  <si>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</si>
  <si>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</si>
  <si>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</si>
  <si>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</si>
  <si>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</si>
  <si>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</si>
  <si>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</si>
  <si>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</si>
  <si>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</si>
  <si>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</si>
  <si>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</si>
  <si>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</si>
  <si>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</si>
  <si>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</si>
  <si>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</si>
  <si>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</si>
  <si>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</si>
  <si>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</si>
  <si>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</si>
  <si>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</si>
  <si>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</si>
  <si>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</si>
  <si>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</si>
  <si>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</si>
  <si>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</si>
  <si>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</si>
  <si>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</si>
  <si>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</si>
  <si>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</si>
  <si>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</si>
  <si>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</si>
  <si>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</si>
  <si>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</si>
  <si>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</si>
  <si>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</si>
  <si>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</si>
  <si>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</si>
  <si>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</si>
  <si>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</si>
  <si>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</si>
  <si>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</si>
  <si>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</si>
  <si>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</si>
  <si>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</si>
  <si>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</si>
  <si>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</si>
  <si>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</si>
  <si>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</si>
  <si>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</si>
  <si>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</si>
  <si>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</si>
  <si>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</si>
  <si>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</si>
  <si>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</si>
  <si>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</si>
  <si>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</si>
  <si>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</si>
  <si>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</si>
  <si>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</si>
  <si>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</si>
  <si>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</si>
  <si>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</si>
  <si>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</si>
  <si>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</si>
  <si>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</si>
  <si>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</si>
  <si>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</si>
  <si>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</si>
  <si>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</si>
  <si>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</si>
  <si>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</si>
  <si>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</si>
  <si>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</si>
  <si>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</si>
  <si>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</si>
  <si>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</si>
  <si>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</si>
  <si>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</si>
  <si>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</si>
  <si>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</si>
  <si>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</si>
  <si>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</si>
  <si>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</si>
  <si>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</si>
  <si>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</si>
  <si>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</si>
  <si>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</si>
  <si>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</si>
  <si>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</si>
  <si>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</si>
  <si>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</si>
  <si>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</si>
  <si>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</si>
  <si>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</si>
  <si>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</si>
  <si>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</si>
  <si>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</si>
  <si>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</si>
  <si>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</si>
  <si>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</si>
  <si>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</si>
  <si>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</si>
  <si>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</si>
  <si>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</si>
  <si>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</si>
  <si>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</si>
  <si>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</si>
  <si>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</si>
  <si>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</si>
  <si>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</si>
  <si>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</si>
  <si>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</si>
  <si>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</si>
  <si>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</si>
  <si>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</si>
  <si>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</si>
  <si>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</si>
  <si>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</si>
  <si>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</si>
  <si>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</si>
  <si>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</si>
  <si>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</si>
  <si>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</si>
  <si>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</si>
  <si>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</si>
  <si>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</si>
  <si>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</si>
  <si>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</si>
  <si>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</si>
  <si>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</si>
  <si>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</si>
  <si>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</si>
  <si>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</si>
  <si>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</si>
  <si>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</si>
  <si>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</si>
  <si>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</si>
  <si>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</si>
  <si>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</si>
  <si>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</si>
  <si>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</si>
  <si>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</si>
  <si>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</si>
  <si>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</si>
  <si>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</si>
  <si>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</si>
  <si>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</si>
  <si>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</si>
  <si>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</si>
  <si>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</si>
  <si>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</si>
  <si>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</si>
  <si>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</si>
  <si>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</si>
  <si>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</si>
  <si>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</si>
  <si>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</si>
  <si>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</si>
  <si>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</si>
  <si>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</si>
  <si>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</si>
  <si>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</si>
  <si>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</si>
  <si>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</si>
  <si>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</si>
  <si>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</si>
  <si>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</si>
  <si>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</si>
  <si>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</si>
  <si>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</si>
  <si>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</si>
  <si>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</si>
  <si>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</si>
  <si>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</si>
  <si>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</si>
  <si>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</si>
  <si>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</si>
  <si>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</si>
  <si>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</si>
  <si>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</si>
  <si>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</si>
  <si>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</si>
  <si>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</si>
  <si>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</si>
  <si>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</si>
  <si>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</si>
  <si>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</si>
  <si>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</si>
  <si>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</si>
  <si>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</si>
  <si>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</si>
  <si>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</si>
  <si>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</si>
  <si>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</si>
  <si>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</si>
  <si>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</si>
  <si>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</si>
  <si>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</si>
  <si>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</si>
  <si>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</si>
  <si>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</si>
  <si>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</si>
  <si>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</si>
  <si>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</si>
  <si>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</si>
  <si>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</si>
  <si>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</si>
  <si>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</si>
  <si>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</si>
  <si>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</si>
  <si>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</si>
  <si>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</si>
  <si>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</si>
  <si>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</si>
  <si>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</si>
  <si>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</si>
  <si>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</si>
  <si>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</si>
  <si>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</si>
  <si>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</si>
  <si>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</si>
  <si>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</si>
  <si>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</si>
  <si>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</si>
  <si>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</si>
  <si>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</si>
  <si>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</si>
  <si>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</si>
  <si>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</si>
  <si>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</si>
  <si>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</si>
  <si>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</si>
  <si>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</si>
  <si>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</si>
  <si>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</si>
  <si>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</si>
  <si>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</si>
  <si>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</si>
  <si>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</si>
  <si>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</si>
  <si>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</si>
  <si>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</si>
  <si>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</si>
  <si>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</si>
  <si>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</si>
  <si>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</si>
  <si>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</si>
  <si>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</si>
  <si>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</si>
  <si>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</si>
  <si>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</si>
  <si>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</si>
  <si>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</si>
  <si>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</si>
  <si>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</si>
  <si>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</si>
  <si>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</si>
  <si>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</si>
  <si>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</si>
  <si>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</si>
  <si>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</si>
  <si>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</si>
  <si>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</si>
  <si>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</si>
  <si>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</si>
  <si>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</si>
  <si>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</si>
  <si>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</si>
  <si>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</si>
  <si>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</si>
  <si>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</si>
  <si>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</si>
  <si>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</si>
  <si>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</si>
  <si>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</si>
  <si>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</si>
  <si>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</si>
  <si>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</si>
  <si>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</si>
  <si>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</si>
  <si>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</si>
  <si>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</si>
  <si>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</si>
  <si>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</si>
  <si>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</si>
  <si>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</si>
  <si>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</si>
  <si>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</si>
  <si>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</si>
  <si>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</si>
  <si>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</si>
  <si>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</si>
  <si>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</si>
  <si>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</si>
  <si>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</si>
  <si>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</si>
  <si>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</si>
  <si>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</si>
  <si>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</si>
  <si>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</si>
  <si>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</si>
  <si>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</si>
  <si>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</si>
  <si>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</si>
  <si>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</si>
  <si>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</si>
  <si>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</si>
  <si>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</si>
  <si>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</si>
  <si>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</si>
  <si>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</si>
  <si>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</si>
  <si>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</si>
  <si>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</si>
  <si>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</si>
  <si>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</si>
  <si>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</si>
  <si>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</si>
  <si>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</si>
  <si>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</si>
  <si>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</si>
  <si>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</si>
  <si>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</si>
  <si>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</si>
  <si>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</si>
  <si>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</si>
  <si>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</si>
  <si>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</si>
  <si>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</si>
  <si>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</si>
  <si>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</si>
  <si>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</si>
  <si>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</si>
  <si>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</si>
  <si>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</si>
  <si>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</si>
  <si>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</si>
  <si>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</si>
  <si>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</si>
  <si>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</si>
  <si>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</si>
  <si>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</si>
  <si>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</si>
  <si>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</si>
  <si>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</si>
  <si>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</si>
  <si>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</si>
  <si>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</si>
  <si>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</si>
  <si>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</si>
  <si>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</si>
  <si>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</si>
  <si>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</si>
  <si>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</si>
  <si>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</si>
  <si>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</si>
  <si>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</si>
  <si>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</si>
  <si>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</si>
  <si>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</si>
  <si>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</si>
  <si>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</si>
  <si>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</si>
  <si>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</si>
  <si>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</si>
  <si>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</si>
  <si>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</si>
  <si>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</si>
  <si>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</si>
  <si>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</si>
  <si>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</si>
  <si>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</si>
  <si>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</si>
  <si>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</si>
  <si>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</si>
  <si>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</si>
  <si>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</si>
  <si>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</si>
  <si>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</si>
  <si>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</si>
  <si>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</si>
  <si>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</si>
  <si>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</si>
  <si>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</si>
  <si>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</si>
  <si>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</si>
  <si>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</si>
  <si>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</si>
  <si>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</si>
  <si>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</si>
  <si>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</si>
  <si>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</si>
  <si>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</si>
  <si>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</si>
  <si>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</si>
  <si>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</si>
  <si>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</si>
  <si>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</si>
  <si>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</si>
  <si>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</si>
  <si>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</si>
  <si>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</si>
  <si>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</si>
  <si>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</si>
  <si>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</si>
  <si>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</si>
  <si>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</si>
  <si>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</si>
  <si>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</si>
  <si>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</si>
  <si>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</si>
  <si>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</si>
  <si>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</si>
  <si>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</si>
  <si>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</si>
  <si>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</si>
  <si>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</si>
  <si>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</si>
  <si>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</si>
  <si>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</si>
  <si>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</si>
  <si>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</si>
  <si>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</si>
  <si>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</si>
  <si>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</si>
  <si>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</si>
  <si>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</si>
  <si>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</si>
  <si>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</si>
  <si>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</si>
  <si>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</si>
  <si>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</si>
  <si>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</si>
  <si>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</si>
  <si>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</si>
  <si>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</si>
  <si>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</si>
  <si>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</si>
  <si>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</si>
  <si>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</si>
  <si>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</si>
  <si>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</si>
  <si>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</si>
  <si>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</si>
  <si>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</si>
  <si>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</si>
  <si>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</si>
  <si>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</si>
  <si>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</si>
  <si>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</si>
  <si>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</si>
  <si>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</si>
  <si>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</si>
  <si>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</si>
  <si>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</si>
  <si>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</si>
  <si>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</si>
  <si>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</si>
  <si>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</si>
  <si>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</si>
  <si>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</si>
  <si>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</si>
  <si>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</si>
  <si>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</si>
  <si>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</si>
  <si>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</si>
  <si>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</si>
  <si>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</si>
  <si>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</si>
  <si>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</si>
  <si>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</si>
  <si>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</si>
  <si>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</si>
  <si>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</si>
  <si>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</si>
  <si>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</si>
  <si>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</si>
  <si>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</si>
  <si>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</si>
  <si>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</si>
  <si>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</si>
  <si>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</si>
  <si>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</si>
  <si>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</si>
  <si>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</si>
  <si>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</si>
  <si>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</si>
  <si>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</si>
  <si>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</si>
  <si>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</si>
  <si>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</si>
  <si>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</si>
  <si>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</si>
  <si>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</si>
  <si>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</si>
  <si>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</si>
  <si>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</si>
  <si>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</si>
  <si>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</si>
  <si>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</si>
  <si>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</si>
  <si>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</si>
  <si>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</si>
  <si>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</si>
  <si>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</si>
  <si>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</si>
  <si>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</si>
  <si>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</si>
  <si>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</si>
  <si>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</si>
  <si>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</si>
  <si>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</si>
  <si>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</si>
  <si>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</si>
  <si>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</si>
  <si>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</si>
  <si>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</si>
  <si>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</si>
  <si>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</si>
  <si>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</si>
  <si>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</si>
  <si>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</si>
  <si>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</si>
  <si>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</si>
  <si>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</si>
  <si>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</si>
  <si>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</si>
  <si>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</si>
  <si>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</si>
  <si>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</si>
  <si>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</si>
  <si>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</si>
  <si>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</si>
  <si>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</si>
  <si>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</si>
  <si>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</si>
  <si>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</si>
  <si>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</si>
  <si>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</si>
  <si>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</si>
  <si>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</si>
  <si>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</si>
  <si>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</si>
  <si>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</si>
  <si>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</si>
  <si>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</si>
  <si>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</si>
  <si>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</si>
  <si>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</si>
  <si>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</si>
  <si>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</si>
  <si>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</si>
  <si>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</si>
  <si>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</si>
  <si>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</si>
  <si>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</si>
  <si>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</si>
  <si>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</si>
  <si>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</si>
  <si>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</si>
  <si>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</si>
  <si>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</si>
  <si>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</si>
  <si>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</si>
  <si>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</si>
  <si>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</si>
  <si>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</si>
  <si>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</si>
  <si>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</si>
  <si>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</si>
  <si>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</si>
  <si>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</si>
  <si>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</si>
  <si>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</si>
  <si>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</si>
  <si>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</si>
  <si>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</si>
  <si>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</si>
  <si>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</si>
  <si>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</si>
  <si>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</si>
  <si>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</si>
  <si>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</si>
  <si>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</si>
  <si>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</si>
  <si>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</si>
  <si>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</si>
  <si>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</si>
  <si>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</si>
  <si>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</si>
  <si>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</si>
  <si>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</si>
  <si>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</si>
  <si>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</si>
  <si>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</si>
  <si>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</si>
  <si>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</si>
  <si>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</si>
  <si>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</si>
  <si>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</si>
  <si>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</si>
  <si>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</si>
  <si>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</si>
  <si>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</si>
  <si>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</si>
  <si>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</si>
  <si>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</si>
  <si>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</si>
  <si>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</si>
  <si>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</si>
  <si>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</si>
  <si>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</si>
  <si>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</si>
  <si>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</si>
  <si>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</si>
  <si>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</si>
  <si>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</si>
  <si>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</si>
  <si>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</si>
  <si>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</si>
  <si>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</si>
  <si>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</si>
  <si>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</si>
  <si>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</si>
  <si>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</si>
  <si>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</si>
  <si>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</si>
  <si>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</si>
  <si>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</si>
  <si>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</si>
  <si>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</si>
  <si>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</si>
  <si>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</si>
  <si>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</si>
  <si>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</si>
  <si>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</si>
  <si>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</si>
  <si>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</si>
  <si>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</si>
  <si>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</si>
  <si>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</si>
  <si>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</si>
  <si>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</si>
  <si>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</si>
  <si>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</si>
  <si>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</si>
  <si>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</si>
  <si>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</si>
  <si>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</si>
  <si>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</si>
  <si>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</si>
  <si>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</si>
  <si>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</si>
  <si>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</si>
  <si>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</si>
  <si>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</si>
  <si>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</si>
  <si>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</si>
  <si>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</si>
  <si>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</si>
  <si>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</si>
  <si>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</si>
  <si>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</si>
  <si>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</si>
  <si>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</si>
  <si>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</si>
  <si>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</si>
  <si>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</si>
  <si>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</si>
  <si>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</si>
  <si>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</si>
  <si>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</si>
  <si>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</si>
  <si>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</si>
  <si>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</si>
  <si>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</si>
  <si>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</si>
  <si>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</si>
  <si>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</si>
  <si>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</si>
  <si>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</si>
  <si>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</si>
  <si>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</si>
  <si>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</si>
  <si>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</si>
  <si>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</si>
  <si>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</si>
  <si>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</si>
  <si>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</si>
  <si>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</si>
  <si>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</si>
  <si>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</si>
  <si>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</si>
  <si>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</si>
  <si>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</si>
  <si>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</si>
  <si>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</si>
  <si>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</si>
  <si>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</si>
  <si>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</si>
  <si>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</si>
  <si>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</si>
  <si>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</si>
  <si>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</si>
  <si>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</si>
  <si>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</si>
  <si>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</si>
  <si>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</si>
  <si>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</si>
  <si>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</si>
  <si>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</si>
  <si>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</si>
  <si>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</si>
  <si>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</si>
  <si>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</si>
  <si>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</si>
  <si>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</si>
  <si>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</si>
  <si>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</si>
  <si>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</si>
  <si>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</si>
  <si>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</si>
  <si>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</si>
  <si>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</si>
  <si>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</si>
  <si>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</si>
  <si>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</si>
  <si>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</si>
  <si>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</si>
  <si>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</si>
  <si>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</si>
  <si>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</si>
  <si>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</si>
  <si>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</si>
  <si>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</si>
  <si>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</si>
  <si>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</si>
  <si>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</si>
  <si>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</si>
  <si>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</si>
  <si>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</si>
  <si>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</si>
  <si>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</si>
  <si>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</si>
  <si>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</si>
  <si>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</si>
  <si>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</si>
  <si>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</si>
  <si>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</si>
  <si>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</si>
  <si>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</si>
  <si>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</si>
  <si>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</si>
  <si>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</si>
  <si>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</si>
  <si>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</si>
  <si>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</si>
  <si>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</si>
  <si>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</si>
  <si>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</si>
  <si>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</si>
  <si>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</si>
  <si>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</si>
  <si>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</si>
  <si>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</si>
  <si>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</si>
  <si>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</si>
  <si>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</si>
  <si>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</si>
  <si>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</si>
  <si>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</si>
  <si>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</si>
  <si>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</si>
  <si>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</si>
  <si>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</si>
  <si>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</si>
  <si>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</si>
  <si>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</si>
  <si>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</si>
  <si>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</si>
  <si>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</si>
  <si>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</si>
  <si>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</si>
  <si>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</si>
  <si>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</si>
  <si>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</si>
  <si>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</si>
  <si>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</si>
  <si>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</si>
  <si>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</si>
  <si>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</si>
  <si>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</si>
  <si>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</si>
  <si>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</si>
  <si>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</si>
  <si>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</si>
  <si>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</si>
  <si>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</si>
  <si>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</si>
  <si>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</si>
  <si>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</si>
  <si>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</si>
  <si>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</si>
  <si>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</si>
  <si>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</si>
  <si>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</si>
  <si>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</si>
  <si>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</si>
  <si>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</si>
  <si>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</si>
  <si>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</si>
  <si>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</si>
  <si>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</si>
  <si>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</si>
  <si>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</si>
  <si>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</si>
  <si>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</si>
  <si>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</si>
  <si>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</si>
  <si>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</si>
  <si>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</si>
  <si>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</si>
  <si>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</si>
  <si>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</si>
  <si>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</si>
  <si>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</si>
  <si>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</si>
  <si>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</si>
  <si>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</si>
  <si>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</si>
  <si>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</si>
  <si>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</si>
  <si>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</si>
  <si>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</si>
  <si>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</si>
  <si>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</si>
  <si>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</si>
  <si>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</si>
  <si>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</si>
  <si>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</si>
  <si>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</si>
  <si>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</si>
  <si>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</si>
  <si>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</si>
  <si>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</si>
  <si>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</si>
  <si>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</si>
  <si>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</si>
  <si>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</si>
  <si>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</si>
  <si>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</si>
  <si>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</si>
  <si>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</si>
  <si>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</si>
  <si>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</si>
  <si>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</si>
  <si>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</si>
  <si>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</si>
  <si>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</si>
  <si>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</si>
  <si>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</si>
  <si>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</si>
  <si>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</si>
  <si>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</si>
  <si>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</si>
  <si>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</si>
  <si>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</si>
  <si>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</si>
  <si>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</si>
  <si>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</si>
  <si>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</si>
  <si>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</si>
  <si>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</si>
  <si>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</si>
  <si>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</si>
  <si>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</si>
  <si>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</si>
  <si>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</si>
  <si>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</si>
  <si>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</si>
  <si>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</si>
  <si>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</si>
  <si>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</si>
  <si>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</si>
  <si>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</si>
  <si>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</si>
  <si>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</si>
  <si>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</si>
  <si>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</si>
  <si>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</si>
  <si>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</si>
  <si>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</si>
  <si>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</si>
  <si>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</si>
  <si>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</si>
  <si>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</si>
  <si>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</si>
  <si>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</si>
  <si>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</si>
  <si>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</si>
  <si>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</si>
  <si>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</si>
  <si>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</si>
  <si>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</si>
  <si>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</si>
  <si>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</si>
  <si>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</si>
  <si>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</si>
  <si>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</si>
  <si>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</si>
  <si>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</si>
  <si>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</si>
  <si>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</si>
  <si>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</si>
  <si>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</si>
  <si>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</si>
  <si>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</si>
  <si>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</si>
  <si>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</si>
  <si>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</si>
  <si>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</si>
  <si>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</si>
  <si>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</si>
  <si>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</si>
  <si>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</si>
  <si>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</si>
  <si>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</si>
  <si>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</si>
  <si>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</si>
  <si>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</si>
  <si>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</si>
  <si>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</si>
  <si>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</si>
  <si>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</si>
  <si>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</si>
  <si>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</si>
  <si>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</si>
  <si>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</si>
  <si>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</si>
  <si>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</si>
  <si>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</si>
  <si>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</si>
  <si>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</si>
  <si>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</si>
  <si>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</si>
  <si>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</si>
  <si>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</si>
  <si>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</si>
  <si>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</si>
  <si>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</si>
  <si>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</si>
  <si>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</si>
  <si>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</si>
  <si>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</si>
  <si>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</si>
  <si>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</si>
  <si>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</si>
  <si>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</si>
  <si>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</si>
  <si>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</si>
  <si>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</si>
  <si>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</si>
  <si>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</si>
  <si>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</si>
  <si>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</si>
  <si>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</si>
  <si>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</si>
  <si>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</si>
  <si>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</si>
  <si>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</si>
  <si>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</si>
  <si>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</si>
  <si>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</si>
  <si>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</si>
  <si>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</si>
  <si>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</si>
  <si>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</si>
  <si>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</si>
  <si>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</si>
  <si>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</si>
  <si>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</si>
  <si>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</si>
  <si>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</si>
  <si>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</si>
  <si>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</si>
  <si>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</si>
  <si>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</si>
  <si>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</si>
  <si>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</si>
  <si>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</si>
  <si>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</si>
  <si>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</si>
  <si>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</si>
  <si>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</si>
  <si>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</si>
  <si>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</si>
  <si>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</si>
  <si>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</si>
  <si>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</si>
  <si>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</si>
  <si>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</si>
  <si>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</si>
  <si>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</si>
  <si>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</si>
  <si>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</si>
  <si>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</si>
  <si>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</si>
  <si>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</si>
  <si>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</si>
  <si>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</si>
  <si>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</si>
  <si>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</si>
  <si>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</si>
  <si>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</si>
  <si>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</si>
  <si>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</si>
  <si>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</si>
  <si>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</si>
  <si>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</si>
  <si>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</si>
  <si>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</si>
  <si>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</si>
  <si>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</si>
  <si>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</si>
  <si>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</si>
  <si>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</si>
  <si>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</si>
  <si>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</si>
  <si>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</si>
  <si>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</si>
  <si>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</si>
  <si>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</si>
  <si>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</si>
  <si>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</si>
  <si>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</si>
  <si>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</si>
  <si>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</si>
  <si>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</si>
  <si>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</si>
  <si>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</si>
  <si>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</si>
  <si>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</si>
  <si>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</si>
  <si>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</si>
  <si>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</si>
  <si>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</si>
  <si>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</si>
  <si>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</si>
  <si>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</si>
  <si>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</si>
  <si>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</si>
  <si>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</si>
  <si>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</si>
  <si>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</si>
  <si>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</si>
  <si>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</si>
  <si>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</si>
  <si>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</si>
  <si>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</si>
  <si>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</si>
  <si>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</si>
  <si>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</si>
  <si>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</si>
  <si>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</si>
  <si>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</si>
  <si>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</si>
  <si>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</si>
  <si>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</si>
  <si>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</si>
  <si>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</si>
  <si>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</si>
  <si>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</si>
  <si>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</si>
  <si>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</si>
  <si>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</si>
  <si>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</si>
  <si>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</si>
  <si>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</si>
  <si>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</si>
  <si>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</si>
  <si>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</si>
  <si>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</si>
  <si>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</si>
  <si>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</si>
  <si>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</si>
  <si>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</si>
  <si>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</si>
  <si>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</si>
  <si>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</si>
  <si>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</si>
  <si>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</si>
  <si>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</si>
  <si>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</si>
  <si>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</si>
  <si>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</si>
  <si>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</si>
  <si>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</si>
  <si>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</si>
  <si>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</si>
  <si>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</si>
  <si>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</si>
  <si>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</si>
  <si>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</si>
  <si>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</si>
  <si>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</si>
  <si>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</si>
  <si>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</si>
  <si>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</si>
  <si>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</si>
  <si>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</si>
  <si>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</si>
  <si>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</si>
  <si>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</si>
  <si>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</si>
  <si>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</si>
  <si>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</si>
  <si>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</si>
  <si>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</si>
  <si>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</si>
  <si>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</si>
  <si>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</si>
  <si>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</si>
  <si>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</si>
  <si>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</si>
  <si>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</si>
  <si>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</si>
  <si>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</si>
  <si>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</si>
  <si>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</si>
  <si>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</si>
  <si>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</si>
  <si>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</si>
  <si>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</si>
  <si>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</si>
  <si>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</si>
  <si>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</si>
  <si>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</si>
  <si>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</si>
  <si>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</si>
  <si>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</si>
  <si>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</si>
  <si>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</si>
  <si>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</si>
  <si>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</si>
  <si>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</si>
  <si>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</si>
  <si>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</si>
  <si>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</si>
  <si>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</si>
  <si>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</si>
  <si>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</si>
  <si>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</si>
  <si>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</si>
  <si>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</si>
  <si>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</si>
  <si>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</si>
  <si>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</si>
  <si>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</si>
  <si>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</si>
  <si>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</si>
  <si>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</si>
  <si>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</si>
  <si>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</si>
  <si>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</si>
  <si>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</si>
  <si>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</si>
  <si>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</si>
  <si>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</si>
  <si>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</si>
  <si>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</si>
  <si>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</si>
  <si>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</si>
  <si>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</si>
  <si>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</si>
  <si>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</si>
  <si>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</si>
  <si>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</si>
  <si>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</si>
  <si>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</si>
  <si>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</si>
  <si>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</si>
  <si>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</si>
  <si>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</si>
  <si>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</si>
  <si>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</si>
  <si>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</si>
  <si>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</si>
  <si>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</si>
  <si>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</si>
  <si>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</si>
  <si>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</si>
  <si>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</si>
  <si>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</si>
  <si>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</si>
  <si>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</si>
  <si>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</si>
  <si>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</si>
  <si>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</si>
  <si>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</si>
  <si>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</si>
  <si>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</si>
  <si>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</si>
  <si>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</si>
  <si>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</si>
  <si>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</si>
  <si>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</si>
  <si>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</si>
  <si>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</si>
  <si>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</si>
  <si>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</si>
  <si>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</si>
  <si>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</si>
  <si>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</si>
  <si>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</si>
  <si>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</si>
  <si>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</si>
  <si>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</si>
  <si>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</si>
  <si>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</si>
  <si>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</si>
  <si>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</si>
  <si>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</si>
  <si>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</si>
  <si>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</si>
  <si>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</si>
  <si>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</si>
  <si>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</si>
  <si>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</si>
  <si>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</si>
  <si>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</si>
  <si>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</si>
  <si>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</si>
  <si>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</si>
  <si>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</si>
  <si>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</si>
  <si>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</si>
  <si>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</si>
  <si>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</si>
  <si>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</si>
  <si>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</si>
  <si>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</si>
  <si>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</si>
  <si>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</si>
  <si>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</si>
  <si>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</si>
  <si>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</si>
  <si>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</si>
  <si>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</si>
  <si>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</si>
  <si>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</si>
  <si>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</si>
  <si>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</si>
  <si>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</si>
  <si>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</si>
  <si>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</si>
  <si>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</si>
  <si>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</si>
  <si>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</si>
  <si>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</si>
  <si>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</si>
  <si>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</si>
  <si>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</si>
  <si>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</si>
  <si>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</si>
  <si>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</si>
  <si>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</si>
  <si>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</si>
  <si>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</si>
  <si>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</si>
  <si>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</si>
  <si>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</si>
  <si>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</si>
  <si>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</si>
  <si>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</si>
  <si>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</si>
  <si>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</si>
  <si>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</si>
  <si>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</si>
  <si>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</si>
  <si>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</si>
  <si>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</si>
  <si>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</si>
  <si>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</si>
  <si>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</si>
  <si>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</si>
  <si>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</si>
  <si>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</si>
  <si>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</si>
  <si>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</si>
  <si>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</si>
  <si>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</si>
  <si>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</si>
  <si>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</si>
  <si>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</si>
  <si>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</si>
  <si>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</si>
  <si>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</si>
  <si>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</si>
  <si>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</si>
  <si>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</si>
  <si>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</si>
  <si>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</si>
  <si>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</si>
  <si>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</si>
  <si>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</si>
  <si>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</si>
  <si>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</si>
  <si>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</si>
  <si>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</si>
  <si>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</si>
  <si>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</si>
  <si>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</si>
  <si>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</si>
  <si>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</si>
  <si>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</si>
  <si>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</si>
  <si>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</si>
  <si>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</si>
  <si>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</si>
  <si>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</si>
  <si>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</si>
  <si>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</si>
  <si>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</si>
  <si>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</si>
  <si>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</si>
  <si>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</si>
  <si>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</si>
  <si>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</si>
  <si>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</si>
  <si>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</si>
  <si>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</si>
  <si>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</si>
  <si>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</si>
  <si>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</si>
  <si>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</si>
  <si>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</si>
  <si>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</si>
  <si>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</si>
  <si>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</si>
  <si>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</si>
  <si>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</si>
  <si>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</si>
  <si>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</si>
  <si>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</si>
  <si>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</si>
  <si>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</si>
  <si>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</si>
  <si>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</si>
  <si>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</si>
  <si>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</si>
  <si>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</si>
  <si>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</si>
  <si>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</si>
  <si>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</si>
  <si>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</si>
  <si>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</si>
  <si>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</si>
  <si>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</si>
  <si>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</si>
  <si>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</si>
  <si>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</si>
  <si>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</si>
  <si>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</si>
  <si>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</si>
  <si>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</si>
  <si>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</si>
  <si>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</si>
  <si>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</si>
  <si>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</si>
  <si>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</si>
  <si>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</si>
  <si>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</si>
  <si>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</si>
  <si>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</si>
  <si>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</si>
  <si>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</si>
  <si>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</si>
  <si>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</si>
  <si>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</si>
  <si>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</si>
  <si>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</si>
  <si>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</si>
  <si>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</si>
  <si>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</si>
  <si>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</si>
  <si>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</si>
  <si>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</si>
  <si>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</si>
  <si>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</si>
  <si>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</si>
  <si>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</si>
  <si>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</si>
  <si>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</si>
  <si>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</si>
  <si>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</si>
  <si>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</si>
  <si>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</si>
  <si>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</si>
  <si>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</si>
  <si>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</si>
  <si>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</si>
  <si>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</si>
  <si>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</si>
  <si>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</si>
  <si>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</si>
  <si>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</si>
  <si>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</si>
  <si>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</si>
  <si>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</si>
  <si>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</si>
  <si>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</si>
  <si>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</si>
  <si>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</si>
  <si>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</si>
  <si>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</si>
  <si>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</si>
  <si>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</si>
  <si>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</si>
  <si>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</si>
  <si>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</si>
  <si>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</si>
  <si>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</si>
  <si>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</si>
  <si>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</si>
  <si>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</si>
  <si>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</si>
  <si>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</si>
  <si>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</si>
  <si>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</si>
  <si>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</si>
  <si>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</si>
  <si>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</si>
  <si>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</si>
  <si>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</si>
  <si>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</si>
  <si>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</si>
  <si>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</si>
  <si>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</si>
  <si>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</si>
  <si>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</si>
  <si>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</si>
  <si>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</si>
  <si>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</si>
  <si>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</si>
  <si>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</si>
  <si>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</si>
  <si>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</si>
  <si>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</si>
  <si>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</si>
  <si>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</si>
  <si>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</si>
  <si>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</si>
  <si>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</si>
  <si>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</si>
  <si>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</si>
  <si>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</si>
  <si>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</si>
  <si>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</si>
  <si>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</si>
  <si>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</si>
  <si>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</si>
  <si>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</si>
  <si>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</si>
  <si>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</si>
  <si>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</si>
  <si>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</si>
  <si>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</si>
  <si>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</si>
  <si>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</si>
  <si>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</si>
  <si>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</si>
  <si>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</si>
  <si>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</si>
  <si>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</si>
  <si>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</si>
  <si>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</si>
  <si>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</si>
  <si>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</si>
  <si>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</si>
  <si>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</si>
  <si>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</si>
  <si>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</si>
  <si>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</si>
  <si>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</si>
  <si>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</si>
  <si>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</si>
  <si>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</si>
  <si>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</si>
  <si>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</si>
  <si>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</si>
  <si>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</si>
  <si>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</si>
  <si>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</si>
  <si>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</si>
  <si>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</si>
  <si>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</si>
  <si>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</si>
  <si>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</si>
  <si>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</si>
  <si>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</si>
  <si>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</si>
  <si>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</si>
  <si>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</si>
  <si>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</si>
  <si>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</si>
  <si>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</si>
  <si>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</si>
  <si>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</si>
  <si>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</si>
  <si>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</si>
  <si>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</si>
  <si>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</si>
  <si>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</si>
  <si>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</si>
  <si>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</si>
  <si>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</si>
  <si>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</si>
  <si>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</si>
  <si>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</si>
  <si>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</si>
  <si>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</si>
  <si>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</si>
  <si>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</si>
  <si>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</si>
  <si>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</si>
  <si>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</si>
  <si>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</si>
  <si>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</si>
  <si>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</si>
  <si>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</si>
  <si>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</si>
  <si>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</si>
  <si>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</si>
  <si>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</si>
  <si>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</si>
  <si>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</si>
  <si>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</si>
  <si>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</si>
  <si>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</si>
  <si>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</si>
  <si>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</si>
  <si>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</si>
  <si>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</si>
  <si>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</si>
  <si>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</si>
  <si>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</si>
  <si>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</si>
  <si>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</si>
  <si>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</si>
  <si>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</si>
  <si>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</si>
  <si>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</si>
  <si>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</si>
  <si>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</si>
  <si>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</si>
  <si>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</si>
  <si>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</si>
  <si>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</si>
  <si>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</si>
  <si>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</si>
  <si>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</si>
  <si>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</si>
  <si>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</si>
  <si>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</si>
  <si>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</si>
  <si>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</si>
  <si>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</si>
  <si>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</si>
  <si>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</si>
  <si>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</si>
  <si>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</si>
  <si>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</si>
  <si>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</si>
  <si>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</si>
  <si>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</si>
  <si>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</si>
  <si>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</si>
  <si>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</si>
  <si>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</si>
  <si>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</si>
  <si>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</si>
  <si>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</si>
  <si>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</si>
  <si>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</si>
  <si>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</si>
  <si>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</si>
  <si>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</si>
  <si>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</si>
  <si>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</si>
  <si>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</si>
  <si>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</si>
  <si>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</si>
  <si>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</si>
  <si>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</si>
  <si>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</si>
  <si>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</si>
  <si>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</si>
  <si>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</si>
  <si>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</si>
  <si>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</si>
  <si>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</si>
  <si>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</si>
  <si>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</si>
  <si>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</si>
  <si>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</si>
  <si>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</si>
  <si>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</si>
  <si>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</si>
  <si>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</si>
  <si>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</si>
  <si>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</si>
  <si>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</si>
  <si>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</si>
  <si>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</si>
  <si>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</si>
  <si>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</si>
  <si>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</si>
  <si>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</si>
  <si>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</si>
  <si>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</si>
  <si>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</si>
  <si>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</si>
  <si>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</si>
  <si>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</si>
  <si>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</si>
  <si>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</si>
  <si>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</si>
  <si>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</si>
  <si>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</si>
  <si>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</si>
  <si>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</si>
  <si>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</si>
  <si>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</si>
  <si>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</si>
  <si>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</si>
  <si>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</si>
  <si>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</si>
  <si>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</si>
  <si>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</si>
  <si>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</si>
  <si>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</si>
  <si>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</si>
  <si>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</si>
  <si>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</si>
  <si>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</si>
  <si>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</si>
  <si>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</si>
  <si>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</si>
  <si>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</si>
  <si>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</si>
  <si>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</si>
  <si>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</si>
  <si>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</si>
  <si>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</si>
  <si>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</si>
  <si>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</si>
  <si>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</si>
  <si>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</si>
  <si>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</si>
  <si>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</si>
  <si>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</si>
  <si>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</si>
  <si>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</si>
  <si>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</si>
  <si>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</si>
  <si>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</si>
  <si>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</si>
  <si>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</si>
  <si>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</si>
  <si>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</si>
  <si>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</si>
  <si>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</si>
  <si>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</si>
  <si>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</si>
  <si>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</si>
  <si>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</si>
  <si>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</si>
  <si>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</si>
  <si>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</si>
  <si>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</si>
  <si>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</si>
  <si>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</si>
  <si>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</si>
  <si>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</si>
  <si>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</si>
  <si>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</si>
  <si>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</si>
  <si>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</si>
  <si>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</si>
  <si>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</si>
  <si>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</si>
  <si>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</si>
  <si>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</si>
  <si>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</si>
  <si>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</si>
  <si>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</si>
  <si>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</si>
  <si>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</si>
  <si>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</si>
  <si>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</si>
  <si>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</si>
  <si>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</si>
  <si>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</si>
  <si>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</si>
  <si>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</si>
  <si>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</si>
  <si>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</si>
  <si>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</si>
  <si>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</si>
  <si>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</si>
  <si>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</si>
  <si>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</si>
  <si>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</si>
  <si>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</si>
  <si>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</si>
  <si>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</si>
  <si>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</si>
  <si>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</si>
  <si>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</si>
  <si>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</si>
  <si>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</si>
  <si>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</si>
  <si>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</si>
  <si>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</si>
  <si>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</si>
  <si>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</si>
  <si>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</si>
  <si>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</si>
  <si>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</si>
  <si>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</si>
  <si>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</si>
  <si>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</si>
  <si>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</si>
  <si>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</si>
  <si>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</si>
  <si>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</si>
  <si>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</si>
  <si>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</si>
  <si>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</si>
  <si>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</si>
  <si>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</si>
  <si>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</si>
  <si>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</si>
  <si>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</si>
  <si>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</si>
  <si>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</si>
  <si>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</si>
  <si>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</si>
  <si>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</si>
  <si>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</si>
  <si>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</si>
  <si>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</si>
  <si>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</si>
  <si>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</si>
  <si>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</si>
  <si>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</si>
  <si>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</si>
  <si>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</si>
  <si>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</si>
  <si>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</si>
  <si>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</si>
  <si>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</si>
  <si>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</si>
  <si>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</si>
  <si>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</si>
  <si>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</si>
  <si>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</si>
  <si>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</si>
  <si>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</si>
  <si>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</si>
  <si>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</si>
  <si>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</si>
  <si>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</si>
  <si>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</si>
  <si>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</si>
  <si>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</si>
  <si>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</si>
  <si>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</si>
  <si>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</si>
  <si>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</si>
  <si>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</si>
  <si>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</si>
  <si>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</si>
  <si>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</si>
  <si>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</si>
  <si>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</si>
  <si>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</si>
  <si>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</si>
  <si>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</si>
  <si>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</si>
  <si>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</si>
  <si>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</si>
  <si>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</si>
  <si>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</si>
  <si>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</si>
  <si>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</si>
  <si>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</si>
  <si>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</si>
  <si>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</si>
  <si>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</si>
  <si>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</si>
  <si>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</si>
  <si>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</si>
  <si>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</si>
  <si>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</si>
  <si>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</si>
  <si>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</si>
  <si>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</si>
  <si>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</si>
  <si>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</si>
  <si>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</si>
  <si>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</si>
  <si>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</si>
  <si>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</si>
  <si>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</si>
  <si>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</si>
  <si>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</si>
  <si>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</si>
  <si>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</si>
  <si>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</si>
  <si>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</si>
  <si>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</si>
  <si>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</si>
  <si>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</si>
  <si>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</si>
  <si>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</si>
  <si>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</si>
  <si>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</si>
  <si>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</si>
  <si>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</si>
  <si>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</si>
  <si>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</si>
  <si>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</si>
  <si>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</si>
  <si>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</si>
  <si>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</si>
  <si>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</si>
  <si>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</si>
  <si>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</si>
  <si>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</si>
  <si>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</si>
  <si>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</si>
  <si>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</si>
  <si>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</si>
  <si>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</si>
  <si>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</si>
  <si>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</si>
  <si>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</si>
  <si>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</si>
  <si>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</si>
  <si>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</si>
  <si>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</si>
  <si>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</si>
  <si>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</si>
  <si>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</si>
  <si>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</si>
  <si>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</si>
  <si>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</si>
  <si>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</si>
  <si>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</si>
  <si>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</si>
  <si>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</si>
  <si>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</si>
  <si>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</si>
  <si>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</si>
  <si>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</si>
  <si>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</si>
  <si>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</si>
  <si>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</si>
  <si>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</si>
  <si>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</si>
  <si>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</si>
  <si>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</si>
  <si>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</si>
  <si>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</si>
  <si>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</si>
  <si>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</si>
  <si>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</si>
  <si>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</si>
  <si>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</si>
  <si>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</si>
  <si>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</si>
  <si>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</si>
  <si>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</si>
  <si>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</si>
  <si>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</si>
  <si>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</si>
  <si>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</si>
  <si>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</si>
  <si>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</si>
  <si>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</si>
  <si>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</si>
  <si>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</si>
  <si>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</si>
  <si>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</si>
  <si>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</si>
  <si>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</si>
  <si>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</si>
  <si>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</si>
  <si>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</si>
  <si>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</si>
  <si>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</si>
  <si>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</si>
  <si>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</si>
  <si>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</si>
  <si>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</si>
  <si>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</si>
  <si>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</si>
  <si>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</si>
  <si>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</si>
  <si>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</si>
  <si>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</si>
  <si>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</si>
  <si>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</si>
  <si>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</si>
  <si>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</si>
  <si>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</si>
  <si>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</si>
  <si>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</si>
  <si>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</si>
  <si>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</si>
  <si>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</si>
  <si>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</si>
  <si>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</si>
  <si>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</si>
  <si>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</si>
  <si>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</si>
  <si>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</si>
  <si>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</si>
  <si>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</si>
  <si>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</si>
  <si>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</si>
  <si>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</si>
  <si>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</si>
  <si>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</si>
  <si>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</si>
  <si>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</si>
  <si>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</si>
  <si>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</si>
  <si>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</si>
  <si>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</si>
  <si>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</si>
  <si>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</si>
  <si>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</si>
  <si>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</si>
  <si>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</si>
  <si>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</si>
  <si>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</si>
  <si>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</si>
  <si>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</si>
  <si>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</si>
  <si>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</si>
  <si>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</si>
  <si>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</si>
  <si>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</si>
  <si>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</si>
  <si>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</si>
  <si>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</si>
  <si>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</si>
  <si>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</si>
  <si>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</si>
  <si>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</si>
  <si>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</si>
  <si>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</si>
  <si>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</si>
  <si>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</si>
  <si>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</si>
  <si>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</si>
  <si>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</si>
  <si>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</si>
  <si>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</si>
  <si>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</si>
  <si>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</si>
  <si>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</si>
  <si>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</si>
  <si>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</si>
  <si>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</si>
  <si>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</si>
  <si>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</si>
  <si>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</si>
  <si>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</si>
  <si>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</si>
  <si>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</si>
  <si>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</si>
  <si>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</si>
  <si>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</si>
  <si>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</si>
  <si>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</si>
  <si>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</si>
  <si>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</si>
  <si>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</si>
  <si>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</si>
  <si>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</si>
  <si>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</si>
  <si>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</si>
  <si>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</si>
  <si>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</si>
  <si>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</si>
  <si>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</si>
  <si>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</si>
  <si>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</si>
  <si>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</si>
  <si>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</si>
  <si>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</si>
  <si>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</si>
  <si>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</si>
  <si>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</si>
  <si>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</si>
  <si>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</si>
  <si>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</si>
  <si>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</si>
  <si>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</si>
  <si>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</si>
  <si>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</si>
  <si>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</si>
  <si>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</si>
  <si>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</si>
  <si>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</si>
  <si>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</si>
  <si>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</si>
  <si>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</si>
  <si>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</si>
  <si>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</si>
  <si>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</si>
  <si>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</si>
  <si>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</si>
  <si>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</si>
  <si>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</si>
  <si>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</si>
  <si>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</si>
  <si>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</si>
  <si>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</si>
  <si>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</si>
  <si>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</si>
  <si>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</si>
  <si>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</si>
  <si>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</si>
  <si>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</si>
  <si>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</si>
  <si>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</si>
  <si>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</si>
  <si>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</si>
  <si>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</si>
  <si>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</si>
  <si>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</si>
  <si>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</si>
  <si>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</si>
  <si>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</si>
  <si>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</si>
  <si>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</si>
  <si>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</si>
  <si>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</si>
  <si>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</si>
  <si>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</si>
  <si>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</si>
  <si>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</si>
  <si>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</si>
  <si>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</si>
  <si>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</si>
  <si>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</si>
  <si>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</si>
  <si>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</si>
  <si>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</si>
  <si>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</si>
  <si>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</si>
  <si>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</si>
  <si>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</si>
  <si>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</si>
  <si>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</si>
  <si>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</si>
  <si>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</si>
  <si>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</si>
  <si>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</si>
  <si>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</si>
  <si>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</si>
  <si>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</si>
  <si>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</si>
  <si>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</si>
  <si>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</si>
  <si>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</si>
  <si>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</si>
  <si>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</si>
  <si>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</si>
  <si>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</si>
  <si>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</si>
  <si>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</si>
  <si>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</si>
  <si>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</si>
  <si>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</si>
  <si>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</si>
  <si>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</si>
  <si>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</si>
  <si>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</si>
  <si>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</si>
  <si>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</si>
  <si>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</si>
  <si>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</si>
  <si>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</si>
  <si>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</si>
  <si>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</si>
  <si>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</si>
  <si>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</si>
  <si>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</si>
  <si>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</si>
  <si>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</si>
  <si>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</si>
  <si>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</si>
  <si>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</si>
  <si>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</si>
  <si>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</si>
  <si>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</si>
  <si>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</si>
  <si>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</si>
  <si>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</si>
  <si>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</si>
  <si>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</si>
  <si>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</si>
  <si>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</si>
  <si>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</si>
  <si>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</si>
  <si>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</si>
  <si>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</si>
  <si>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</si>
  <si>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</si>
  <si>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</si>
  <si>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</si>
  <si>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</si>
  <si>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</si>
  <si>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</si>
  <si>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</si>
  <si>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</si>
  <si>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</si>
  <si>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</si>
  <si>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</si>
  <si>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</si>
  <si>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</si>
  <si>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</si>
  <si>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</si>
  <si>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</si>
  <si>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</si>
  <si>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</si>
  <si>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</si>
  <si>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</si>
  <si>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</si>
  <si>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</si>
  <si>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</si>
  <si>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</si>
  <si>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</si>
  <si>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</si>
  <si>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</si>
  <si>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</si>
  <si>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</si>
  <si>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</si>
  <si>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</si>
  <si>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</si>
  <si>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</si>
  <si>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</si>
  <si>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</si>
  <si>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</si>
  <si>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</si>
  <si>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</si>
  <si>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</si>
  <si>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</si>
  <si>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</si>
  <si>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</si>
  <si>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</si>
  <si>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</si>
  <si>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</si>
  <si>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</si>
  <si>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</si>
  <si>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</si>
  <si>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</si>
  <si>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</si>
  <si>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</si>
  <si>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</si>
  <si>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</si>
  <si>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</si>
  <si>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</si>
  <si>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</si>
  <si>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</si>
  <si>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</si>
  <si>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</si>
  <si>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</si>
  <si>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</si>
  <si>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</si>
  <si>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</si>
  <si>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</si>
  <si>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</si>
  <si>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</si>
  <si>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</si>
  <si>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</si>
  <si>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</si>
  <si>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</si>
  <si>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</si>
  <si>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</si>
  <si>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</si>
  <si>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</si>
  <si>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</si>
  <si>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</si>
  <si>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</si>
  <si>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</si>
  <si>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</si>
  <si>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</si>
  <si>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</si>
  <si>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</si>
  <si>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</si>
  <si>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</si>
  <si>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</si>
  <si>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</si>
  <si>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</si>
  <si>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</si>
  <si>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</si>
  <si>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</si>
  <si>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</si>
  <si>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</si>
  <si>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</si>
  <si>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</si>
  <si>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</si>
  <si>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</si>
  <si>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</si>
  <si>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</si>
  <si>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</si>
  <si>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</si>
  <si>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</si>
  <si>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</si>
  <si>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</si>
  <si>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</si>
  <si>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</si>
  <si>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</si>
  <si>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</si>
  <si>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</si>
  <si>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</si>
  <si>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</si>
  <si>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</si>
  <si>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</si>
  <si>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</si>
  <si>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</si>
  <si>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</si>
  <si>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</si>
  <si>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</si>
  <si>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</si>
  <si>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</si>
  <si>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</si>
  <si>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</si>
  <si>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</si>
  <si>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</si>
  <si>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</si>
  <si>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</si>
  <si>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</si>
  <si>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</si>
  <si>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</si>
  <si>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</si>
  <si>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</si>
  <si>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</si>
  <si>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</si>
  <si>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</si>
  <si>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</si>
  <si>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</si>
  <si>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</si>
  <si>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</si>
  <si>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</si>
  <si>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</si>
  <si>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</si>
  <si>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</si>
  <si>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</si>
  <si>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</si>
  <si>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</si>
  <si>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</si>
  <si>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</si>
  <si>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</si>
  <si>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</si>
  <si>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</si>
  <si>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</si>
  <si>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</si>
  <si>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</si>
  <si>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</si>
  <si>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</si>
  <si>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</si>
  <si>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</si>
  <si>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</si>
  <si>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</si>
  <si>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</si>
  <si>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</si>
  <si>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</si>
  <si>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</si>
  <si>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</si>
  <si>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</si>
  <si>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</si>
  <si>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</si>
  <si>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</si>
  <si>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</si>
  <si>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</si>
  <si>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</si>
  <si>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</si>
  <si>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</si>
  <si>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</si>
  <si>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</si>
  <si>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</si>
  <si>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</si>
  <si>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</si>
  <si>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</si>
  <si>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</si>
  <si>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</si>
  <si>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</si>
  <si>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</si>
  <si>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</si>
  <si>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</si>
  <si>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</si>
  <si>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</si>
  <si>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</si>
  <si>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</si>
  <si>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</si>
  <si>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</si>
  <si>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</si>
  <si>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</si>
  <si>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</si>
  <si>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</si>
  <si>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</si>
  <si>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</si>
  <si>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</si>
  <si>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</si>
  <si>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</si>
  <si>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</si>
  <si>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</si>
  <si>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</si>
  <si>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</si>
  <si>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</si>
  <si>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</si>
  <si>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</si>
  <si>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</si>
  <si>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</si>
  <si>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</si>
  <si>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</si>
  <si>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</si>
  <si>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</si>
  <si>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</si>
  <si>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</si>
  <si>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</si>
  <si>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</si>
  <si>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</si>
  <si>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</si>
  <si>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</si>
  <si>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</si>
  <si>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</si>
  <si>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</si>
  <si>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</si>
  <si>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</si>
  <si>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</si>
  <si>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</si>
  <si>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</si>
  <si>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</si>
  <si>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</si>
  <si>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</si>
  <si>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</si>
  <si>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</si>
  <si>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</si>
  <si>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</si>
  <si>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</si>
  <si>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</si>
  <si>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</si>
  <si>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</si>
  <si>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</si>
  <si>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</si>
  <si>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</si>
  <si>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</si>
  <si>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</si>
  <si>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</si>
  <si>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</si>
  <si>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</si>
  <si>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</si>
  <si>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</si>
  <si>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</si>
  <si>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</si>
  <si>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</si>
  <si>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</si>
  <si>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</si>
  <si>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</si>
  <si>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</si>
  <si>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</si>
  <si>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</si>
  <si>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</si>
  <si>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</si>
  <si>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</si>
  <si>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</si>
  <si>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</si>
  <si>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</si>
  <si>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</si>
  <si>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</si>
  <si>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</si>
  <si>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</si>
  <si>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</si>
  <si>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</si>
  <si>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</si>
  <si>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</si>
  <si>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</si>
  <si>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</si>
  <si>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</si>
  <si>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</si>
  <si>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</si>
  <si>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</si>
  <si>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</si>
  <si>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</si>
  <si>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</si>
  <si>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</si>
  <si>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</si>
  <si>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</si>
  <si>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</si>
  <si>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</si>
  <si>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</si>
  <si>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</si>
  <si>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</si>
  <si>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</si>
  <si>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</si>
  <si>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</si>
  <si>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</si>
  <si>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</si>
  <si>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</si>
  <si>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</si>
  <si>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</si>
  <si>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</si>
  <si>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</si>
  <si>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</si>
  <si>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</si>
  <si>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</si>
  <si>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</si>
  <si>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</si>
  <si>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</si>
  <si>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</si>
  <si>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</si>
  <si>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</si>
  <si>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</si>
  <si>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</si>
  <si>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</si>
  <si>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</si>
  <si>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</si>
  <si>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</si>
  <si>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</si>
  <si>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</si>
  <si>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</si>
  <si>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</si>
  <si>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</si>
  <si>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</si>
  <si>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</si>
  <si>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</si>
  <si>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</si>
  <si>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</si>
  <si>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</si>
  <si>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</si>
  <si>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</si>
  <si>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</si>
  <si>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</si>
  <si>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</si>
  <si>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</si>
  <si>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</si>
  <si>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</si>
  <si>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</si>
  <si>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</si>
  <si>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</si>
  <si>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</si>
  <si>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</si>
  <si>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</si>
  <si>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</si>
  <si>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</si>
  <si>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</si>
  <si>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</si>
  <si>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</si>
  <si>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</si>
  <si>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</si>
  <si>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</si>
  <si>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</si>
  <si>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</si>
  <si>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</si>
  <si>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</si>
  <si>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</si>
  <si>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</si>
  <si>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</si>
  <si>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</si>
  <si>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</si>
  <si>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</si>
  <si>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</si>
  <si>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</si>
  <si>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</si>
  <si>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</si>
  <si>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</si>
  <si>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</si>
  <si>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</si>
  <si>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</si>
  <si>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</si>
  <si>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</si>
  <si>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</si>
  <si>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</si>
  <si>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</si>
  <si>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</si>
  <si>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</si>
  <si>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</si>
  <si>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</si>
  <si>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</si>
  <si>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</si>
  <si>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</si>
  <si>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</si>
  <si>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</si>
  <si>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</si>
  <si>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</si>
  <si>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</si>
  <si>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</si>
  <si>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</si>
  <si>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</si>
  <si>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</si>
  <si>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</si>
  <si>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</si>
  <si>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</si>
  <si>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</si>
  <si>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</si>
  <si>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</si>
  <si>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</si>
  <si>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</si>
  <si>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</si>
  <si>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</si>
  <si>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</si>
  <si>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</si>
  <si>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</si>
  <si>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</si>
  <si>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</si>
  <si>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</si>
  <si>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</si>
  <si>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</si>
  <si>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</si>
  <si>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</si>
  <si>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</si>
  <si>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</si>
  <si>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</si>
  <si>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</si>
  <si>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</si>
  <si>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</si>
  <si>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</si>
  <si>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</si>
  <si>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</si>
  <si>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</si>
  <si>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</si>
  <si>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</si>
  <si>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</si>
  <si>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</si>
  <si>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</si>
  <si>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</si>
  <si>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</si>
  <si>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</si>
  <si>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</si>
  <si>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</si>
  <si>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</si>
  <si>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</si>
  <si>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</si>
  <si>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</si>
  <si>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</si>
  <si>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</si>
  <si>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</si>
  <si>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</si>
  <si>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</si>
  <si>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</si>
  <si>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</si>
  <si>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</si>
  <si>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</si>
  <si>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</si>
  <si>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</si>
  <si>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</si>
  <si>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</si>
  <si>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</si>
  <si>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</si>
  <si>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</si>
  <si>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</si>
  <si>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</si>
  <si>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</si>
  <si>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</si>
  <si>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</si>
  <si>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</si>
  <si>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</si>
  <si>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</si>
  <si>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</si>
  <si>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</si>
  <si>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</si>
  <si>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</si>
  <si>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</si>
  <si>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</si>
  <si>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</si>
  <si>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</si>
  <si>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</si>
  <si>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</si>
  <si>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</si>
  <si>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</si>
  <si>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</si>
  <si>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</si>
  <si>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</si>
  <si>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</si>
  <si>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</si>
  <si>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</si>
  <si>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</si>
  <si>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</si>
  <si>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</si>
  <si>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</si>
  <si>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</si>
  <si>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</si>
  <si>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</si>
  <si>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</si>
  <si>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</si>
  <si>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</si>
  <si>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</si>
  <si>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</si>
  <si>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</si>
  <si>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</si>
  <si>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</si>
  <si>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</si>
  <si>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</si>
  <si>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</si>
  <si>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</si>
  <si>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</si>
  <si>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</si>
  <si>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</si>
  <si>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</si>
  <si>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</si>
  <si>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</si>
  <si>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</si>
  <si>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</si>
  <si>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</si>
  <si>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</si>
  <si>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</si>
  <si>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</si>
  <si>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</si>
  <si>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</si>
  <si>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</si>
  <si>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</si>
  <si>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</si>
  <si>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</si>
  <si>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</si>
  <si>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</si>
  <si>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</si>
  <si>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</si>
  <si>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</si>
  <si>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</si>
  <si>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</si>
  <si>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</si>
  <si>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</si>
  <si>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</si>
  <si>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</si>
  <si>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</si>
  <si>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</si>
  <si>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</si>
  <si>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</si>
  <si>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</si>
  <si>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</si>
  <si>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</si>
  <si>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</si>
  <si>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</si>
  <si>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</si>
  <si>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</si>
  <si>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</si>
  <si>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</si>
  <si>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</si>
  <si>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</si>
  <si>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</si>
  <si>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</si>
  <si>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</si>
  <si>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</si>
  <si>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</si>
  <si>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</si>
  <si>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</si>
  <si>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</si>
  <si>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</si>
  <si>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</si>
  <si>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</si>
  <si>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</si>
  <si>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</si>
  <si>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</si>
  <si>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</si>
  <si>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</si>
  <si>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</si>
  <si>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</si>
  <si>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</si>
  <si>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</si>
  <si>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</si>
  <si>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</si>
  <si>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</si>
  <si>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</si>
  <si>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</si>
  <si>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</si>
  <si>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</si>
  <si>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</si>
  <si>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</si>
  <si>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</si>
  <si>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</si>
  <si>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</si>
  <si>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</si>
  <si>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</si>
  <si>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</si>
  <si>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</si>
  <si>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</si>
  <si>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</si>
  <si>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</si>
  <si>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</si>
  <si>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</si>
  <si>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</si>
  <si>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</si>
  <si>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</si>
  <si>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</si>
  <si>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</si>
  <si>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</si>
  <si>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</si>
  <si>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</si>
  <si>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</si>
  <si>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</si>
  <si>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</si>
  <si>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</si>
  <si>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</si>
  <si>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</si>
  <si>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</si>
  <si>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</si>
  <si>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</si>
  <si>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</si>
  <si>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</si>
  <si>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</si>
  <si>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</si>
  <si>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</si>
  <si>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</si>
  <si>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</si>
  <si>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</si>
  <si>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</si>
  <si>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</si>
  <si>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</si>
  <si>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</si>
  <si>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</si>
  <si>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</si>
  <si>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</si>
  <si>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</si>
  <si>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</si>
  <si>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</si>
  <si>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</si>
  <si>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</si>
  <si>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</si>
  <si>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</si>
  <si>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</si>
  <si>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</si>
  <si>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</si>
  <si>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</si>
  <si>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</si>
  <si>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</si>
  <si>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</si>
  <si>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</si>
  <si>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</si>
  <si>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</si>
  <si>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</si>
  <si>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</si>
  <si>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</si>
  <si>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</si>
  <si>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</si>
  <si>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</si>
  <si>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</si>
  <si>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</si>
  <si>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</si>
  <si>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</si>
  <si>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</si>
  <si>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</si>
  <si>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</si>
  <si>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</si>
  <si>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</si>
  <si>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</si>
  <si>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</si>
  <si>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</si>
  <si>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</si>
  <si>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</si>
  <si>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</si>
  <si>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</si>
  <si>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</si>
  <si>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</si>
  <si>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</si>
  <si>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</si>
  <si>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</si>
  <si>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</si>
  <si>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</si>
  <si>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</si>
  <si>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</si>
  <si>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</si>
  <si>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</si>
  <si>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</si>
  <si>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</si>
  <si>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</si>
  <si>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</si>
  <si>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</si>
  <si>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</si>
  <si>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</si>
  <si>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</si>
  <si>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</si>
  <si>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</si>
  <si>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</si>
  <si>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</si>
  <si>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</si>
  <si>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</si>
  <si>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</si>
  <si>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</si>
  <si>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</si>
  <si>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</si>
  <si>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</si>
  <si>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</si>
  <si>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</si>
  <si>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</si>
  <si>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</si>
  <si>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</si>
  <si>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</si>
  <si>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</si>
  <si>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</si>
  <si>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</si>
  <si>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</si>
  <si>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</si>
  <si>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</si>
  <si>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</si>
  <si>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</si>
  <si>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</si>
  <si>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</si>
  <si>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</si>
  <si>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</si>
  <si>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</si>
  <si>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</si>
  <si>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</si>
  <si>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</si>
  <si>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</si>
  <si>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</si>
  <si>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</si>
  <si>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</si>
  <si>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</si>
  <si>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</si>
  <si>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</si>
  <si>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</si>
  <si>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</si>
  <si>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</si>
  <si>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</si>
  <si>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</si>
  <si>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</si>
  <si>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</si>
  <si>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</si>
  <si>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</si>
  <si>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</si>
  <si>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</si>
  <si>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</si>
  <si>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</si>
  <si>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</si>
  <si>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</si>
  <si>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</si>
  <si>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</si>
  <si>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</si>
  <si>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</si>
  <si>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</si>
  <si>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</si>
  <si>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</si>
  <si>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</si>
  <si>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</si>
  <si>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</si>
  <si>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</si>
  <si>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</si>
  <si>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</si>
  <si>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</si>
  <si>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</si>
  <si>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</si>
  <si>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</si>
  <si>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</si>
  <si>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</si>
  <si>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</si>
  <si>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</si>
  <si>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</si>
  <si>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</si>
  <si>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</si>
  <si>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</si>
  <si>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</si>
  <si>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</si>
  <si>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</si>
  <si>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</si>
  <si>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</si>
  <si>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</si>
  <si>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</si>
  <si>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</si>
  <si>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</si>
  <si>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</si>
  <si>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</si>
  <si>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</si>
  <si>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</si>
  <si>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</si>
  <si>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</si>
  <si>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</si>
  <si>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</si>
  <si>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</si>
  <si>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</si>
  <si>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</si>
  <si>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</si>
  <si>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</si>
  <si>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</si>
  <si>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</si>
  <si>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</si>
  <si>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</si>
  <si>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</si>
  <si>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</si>
  <si>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</si>
  <si>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</si>
  <si>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</si>
  <si>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</si>
  <si>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</si>
  <si>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</si>
  <si>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</si>
  <si>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</si>
  <si>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</si>
  <si>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</si>
  <si>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</si>
  <si>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</si>
  <si>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</si>
  <si>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</si>
  <si>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</si>
  <si>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</si>
  <si>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</si>
  <si>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</si>
  <si>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</si>
  <si>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</si>
  <si>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</si>
  <si>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</si>
  <si>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</si>
  <si>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</si>
  <si>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</si>
  <si>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</si>
  <si>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</si>
  <si>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</si>
  <si>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</si>
  <si>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</si>
  <si>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</si>
  <si>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</si>
  <si>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</si>
  <si>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</si>
  <si>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</si>
  <si>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</si>
  <si>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</si>
  <si>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</si>
  <si>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</si>
  <si>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</si>
  <si>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</si>
  <si>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</si>
  <si>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</si>
  <si>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</si>
  <si>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</si>
  <si>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</si>
  <si>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</si>
  <si>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</si>
  <si>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</si>
  <si>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</si>
  <si>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</si>
  <si>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</si>
  <si>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</si>
  <si>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</si>
  <si>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</si>
  <si>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</si>
  <si>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</si>
  <si>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</si>
  <si>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</si>
  <si>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</si>
  <si>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</si>
  <si>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</si>
  <si>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</si>
  <si>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</si>
  <si>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</si>
  <si>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</si>
  <si>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</si>
  <si>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</si>
  <si>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</si>
  <si>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</si>
  <si>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</si>
  <si>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</si>
  <si>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</si>
  <si>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</si>
  <si>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</si>
  <si>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</si>
  <si>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</si>
  <si>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</si>
  <si>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</si>
  <si>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</si>
  <si>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</si>
  <si>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</si>
  <si>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</si>
  <si>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</si>
  <si>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</si>
  <si>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</si>
  <si>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</si>
  <si>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</si>
  <si>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</si>
  <si>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</si>
  <si>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</si>
  <si>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</si>
  <si>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</si>
  <si>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</si>
  <si>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</si>
  <si>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</si>
  <si>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</si>
  <si>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</si>
  <si>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</si>
  <si>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</si>
  <si>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</si>
  <si>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</si>
  <si>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</si>
  <si>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</si>
  <si>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</si>
  <si>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</si>
  <si>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</si>
  <si>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</si>
  <si>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</si>
  <si>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</si>
  <si>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</si>
  <si>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</si>
  <si>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</si>
  <si>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</si>
  <si>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</si>
  <si>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</si>
  <si>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</si>
  <si>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</si>
  <si>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</si>
  <si>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</si>
  <si>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</si>
  <si>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</si>
  <si>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</si>
  <si>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</si>
  <si>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</si>
  <si>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</si>
  <si>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</si>
  <si>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</si>
  <si>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</si>
  <si>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</si>
  <si>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</si>
  <si>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</si>
  <si>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</si>
  <si>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</si>
  <si>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</si>
  <si>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</si>
  <si>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</si>
  <si>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</si>
  <si>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</si>
  <si>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</si>
  <si>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</si>
  <si>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</si>
  <si>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</si>
  <si>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</si>
  <si>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</si>
  <si>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</si>
  <si>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</si>
  <si>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</si>
  <si>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</si>
  <si>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</si>
  <si>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</si>
  <si>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</si>
  <si>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</si>
  <si>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</si>
  <si>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</si>
  <si>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</si>
  <si>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</si>
  <si>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</si>
  <si>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</si>
  <si>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</si>
  <si>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</si>
  <si>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</si>
  <si>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</si>
  <si>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</si>
  <si>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</si>
  <si>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</si>
  <si>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</si>
  <si>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</si>
  <si>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</si>
  <si>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</si>
  <si>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</si>
  <si>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</si>
  <si>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</si>
  <si>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</si>
  <si>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</si>
  <si>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</si>
  <si>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</si>
  <si>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</si>
  <si>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</si>
  <si>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</si>
  <si>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</si>
  <si>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</si>
  <si>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</si>
  <si>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</si>
  <si>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</si>
  <si>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</si>
  <si>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</si>
  <si>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</si>
  <si>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</si>
  <si>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</si>
  <si>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</si>
  <si>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</si>
  <si>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</si>
  <si>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</si>
  <si>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</si>
  <si>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</si>
  <si>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</si>
  <si>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</si>
  <si>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</si>
  <si>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</si>
  <si>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</si>
  <si>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</si>
  <si>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</si>
  <si>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</si>
  <si>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</si>
  <si>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</si>
  <si>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</si>
  <si>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</si>
  <si>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</si>
  <si>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</si>
  <si>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</si>
  <si>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</si>
  <si>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</si>
  <si>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</si>
  <si>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</si>
  <si>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</si>
  <si>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</si>
  <si>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</si>
  <si>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</si>
  <si>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</si>
  <si>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</si>
  <si>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</si>
  <si>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</si>
  <si>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</si>
  <si>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</si>
  <si>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</si>
  <si>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</si>
  <si>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</si>
  <si>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</si>
  <si>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</si>
  <si>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</si>
  <si>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</si>
  <si>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</si>
  <si>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</si>
  <si>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</si>
  <si>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</si>
  <si>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</si>
  <si>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</si>
  <si>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</si>
  <si>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</si>
  <si>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</si>
  <si>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</si>
  <si>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</si>
  <si>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</si>
  <si>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</si>
  <si>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</si>
  <si>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</si>
  <si>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</si>
  <si>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</si>
  <si>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</si>
  <si>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</si>
  <si>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</si>
  <si>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</si>
  <si>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</si>
  <si>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</si>
  <si>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</si>
  <si>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</si>
  <si>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</si>
  <si>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</si>
  <si>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</si>
  <si>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</si>
  <si>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</si>
  <si>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</si>
  <si>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</si>
  <si>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</si>
  <si>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</si>
  <si>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</si>
  <si>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</si>
  <si>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</si>
  <si>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</si>
  <si>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</si>
  <si>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</si>
  <si>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</si>
  <si>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</si>
  <si>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</si>
  <si>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</si>
  <si>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</si>
  <si>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</si>
  <si>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</si>
  <si>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</si>
  <si>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</si>
  <si>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</si>
  <si>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</si>
  <si>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</si>
  <si>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</si>
  <si>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</si>
  <si>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</si>
  <si>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</si>
  <si>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</si>
  <si>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</si>
  <si>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</si>
  <si>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</si>
  <si>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</si>
  <si>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</si>
  <si>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</si>
  <si>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</si>
  <si>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</si>
  <si>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</si>
  <si>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</si>
  <si>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</si>
  <si>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</si>
  <si>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</si>
  <si>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</si>
  <si>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</si>
  <si>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</si>
  <si>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</si>
  <si>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</si>
  <si>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</si>
  <si>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</si>
  <si>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</si>
  <si>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</si>
  <si>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</si>
  <si>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</si>
  <si>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</si>
  <si>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</si>
  <si>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</si>
  <si>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</si>
  <si>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</si>
  <si>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</si>
  <si>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</si>
  <si>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</si>
  <si>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</si>
  <si>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</si>
  <si>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</si>
  <si>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</si>
  <si>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</si>
  <si>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</si>
  <si>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</si>
  <si>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</si>
  <si>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</si>
  <si>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</si>
  <si>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</si>
  <si>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</si>
  <si>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</si>
  <si>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</si>
  <si>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</si>
  <si>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</si>
  <si>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</si>
  <si>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</si>
  <si>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</si>
  <si>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</si>
  <si>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</si>
  <si>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</si>
  <si>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</si>
  <si>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</si>
  <si>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</si>
  <si>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</si>
  <si>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</si>
  <si>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</si>
  <si>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</si>
  <si>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</si>
  <si>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</si>
  <si>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</si>
  <si>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</si>
  <si>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</si>
  <si>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</si>
  <si>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</si>
  <si>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</si>
  <si>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</si>
  <si>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</si>
  <si>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</si>
  <si>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</si>
  <si>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</si>
  <si>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</si>
  <si>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</si>
  <si>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</si>
  <si>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</si>
  <si>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</si>
  <si>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</si>
  <si>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</si>
  <si>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</si>
  <si>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</si>
  <si>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</si>
  <si>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</si>
  <si>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</si>
  <si>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</si>
  <si>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</si>
  <si>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</si>
  <si>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</si>
  <si>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</si>
  <si>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</si>
  <si>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</si>
  <si>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</si>
  <si>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</si>
  <si>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</si>
  <si>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</si>
  <si>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</si>
  <si>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</si>
  <si>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</si>
  <si>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</si>
  <si>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</si>
  <si>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</si>
  <si>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</si>
  <si>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</si>
  <si>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</si>
  <si>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</si>
  <si>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</si>
  <si>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</si>
  <si>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</si>
  <si>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</si>
  <si>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</si>
  <si>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</si>
  <si>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</si>
  <si>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</si>
  <si>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</si>
  <si>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</si>
  <si>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</si>
  <si>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</si>
  <si>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</si>
  <si>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</si>
  <si>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</si>
  <si>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</si>
  <si>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</si>
  <si>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</si>
  <si>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</si>
  <si>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</si>
  <si>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</si>
  <si>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</si>
  <si>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</si>
  <si>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</si>
  <si>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</si>
  <si>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</si>
  <si>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</si>
  <si>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</si>
  <si>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</si>
  <si>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</si>
  <si>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</si>
  <si>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</si>
  <si>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</si>
  <si>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</si>
  <si>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</si>
  <si>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</si>
  <si>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</si>
  <si>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</si>
  <si>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</si>
  <si>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</si>
  <si>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</si>
  <si>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</si>
  <si>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</si>
  <si>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</si>
  <si>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</si>
  <si>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</si>
  <si>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</si>
  <si>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</si>
  <si>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</si>
  <si>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</si>
  <si>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</si>
  <si>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</si>
  <si>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</si>
  <si>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</si>
  <si>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</si>
  <si>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</si>
  <si>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</si>
  <si>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</si>
  <si>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</si>
  <si>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</si>
  <si>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</si>
  <si>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</si>
  <si>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</si>
  <si>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</si>
  <si>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</si>
  <si>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</si>
  <si>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</si>
  <si>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</si>
  <si>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</si>
  <si>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</si>
  <si>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</si>
  <si>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</si>
  <si>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</si>
  <si>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</si>
  <si>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</si>
  <si>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</si>
  <si>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</si>
  <si>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</si>
  <si>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</si>
  <si>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</si>
  <si>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</si>
  <si>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</si>
  <si>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</si>
  <si>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</si>
  <si>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</si>
  <si>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</si>
  <si>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</si>
  <si>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</si>
  <si>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</si>
  <si>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</si>
  <si>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</si>
  <si>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</si>
  <si>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</si>
  <si>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</si>
  <si>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</si>
  <si>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</si>
  <si>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</si>
  <si>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</si>
  <si>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</si>
  <si>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</si>
  <si>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</si>
  <si>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</si>
  <si>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</si>
  <si>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</si>
  <si>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</si>
  <si>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</si>
  <si>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</si>
  <si>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</si>
  <si>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</si>
  <si>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</si>
  <si>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</si>
  <si>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</si>
  <si>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</si>
  <si>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</si>
  <si>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</si>
  <si>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</si>
  <si>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</si>
  <si>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</si>
  <si>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</si>
  <si>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</si>
  <si>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</si>
  <si>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</si>
  <si>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</si>
  <si>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</si>
  <si>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</si>
  <si>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</si>
  <si>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</si>
  <si>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</si>
  <si>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</si>
  <si>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</si>
  <si>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</si>
  <si>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</si>
  <si>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</si>
  <si>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</si>
  <si>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</si>
  <si>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</si>
  <si>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</si>
  <si>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</si>
  <si>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</si>
  <si>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</si>
  <si>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</si>
  <si>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</si>
  <si>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</si>
  <si>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</si>
  <si>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</si>
  <si>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</si>
  <si>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</si>
  <si>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</si>
  <si>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</si>
  <si>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</si>
  <si>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</si>
  <si>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</si>
  <si>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</si>
  <si>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</si>
  <si>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</si>
  <si>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</si>
  <si>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</si>
  <si>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</si>
  <si>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</si>
  <si>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</si>
  <si>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</si>
  <si>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</si>
  <si>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</si>
  <si>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</si>
  <si>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</si>
  <si>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</si>
  <si>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</si>
  <si>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</si>
  <si>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</si>
  <si>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</si>
  <si>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</si>
  <si>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</si>
  <si>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</si>
  <si>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</si>
  <si>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</si>
  <si>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</si>
  <si>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</si>
  <si>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</si>
  <si>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</si>
  <si>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</si>
  <si>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</si>
  <si>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</si>
  <si>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</si>
  <si>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</si>
  <si>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</si>
  <si>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</si>
  <si>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</si>
  <si>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</si>
  <si>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</si>
  <si>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</si>
  <si>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</si>
  <si>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</si>
  <si>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</si>
  <si>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</si>
  <si>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</si>
  <si>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</si>
  <si>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</si>
  <si>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</si>
  <si>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</si>
  <si>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</si>
  <si>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</si>
  <si>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</si>
  <si>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</si>
  <si>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</si>
  <si>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</si>
  <si>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</si>
  <si>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</si>
  <si>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</si>
  <si>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</si>
  <si>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</si>
  <si>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</si>
  <si>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</si>
  <si>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</si>
  <si>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</si>
  <si>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</si>
  <si>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</si>
  <si>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</si>
  <si>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</si>
  <si>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</si>
  <si>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</si>
  <si>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</si>
  <si>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</si>
  <si>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</si>
  <si>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</si>
  <si>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</si>
  <si>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</si>
  <si>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</si>
  <si>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</si>
  <si>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</si>
  <si>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</si>
  <si>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</si>
  <si>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</si>
  <si>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</si>
  <si>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</si>
  <si>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</si>
  <si>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</si>
  <si>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</si>
  <si>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</si>
  <si>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</si>
  <si>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</si>
  <si>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</si>
  <si>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</si>
  <si>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</si>
  <si>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</si>
  <si>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</si>
  <si>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</si>
  <si>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</si>
  <si>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</si>
  <si>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</si>
  <si>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</si>
  <si>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</si>
  <si>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</si>
  <si>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</si>
  <si>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</si>
  <si>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</si>
  <si>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</si>
  <si>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</si>
  <si>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</si>
  <si>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</si>
  <si>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</si>
  <si>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</si>
  <si>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</si>
  <si>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</si>
  <si>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</si>
  <si>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</si>
  <si>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</si>
  <si>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</si>
  <si>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</si>
  <si>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</si>
  <si>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</si>
  <si>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</si>
  <si>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</si>
  <si>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</si>
  <si>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</si>
  <si>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</si>
  <si>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</si>
  <si>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</si>
  <si>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</si>
  <si>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</si>
  <si>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</si>
  <si>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</si>
  <si>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</si>
  <si>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</si>
  <si>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</si>
  <si>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</si>
  <si>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</si>
  <si>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</si>
  <si>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</si>
  <si>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</si>
  <si>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</si>
  <si>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</si>
  <si>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</si>
  <si>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</si>
  <si>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</si>
  <si>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</si>
  <si>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</si>
  <si>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</si>
  <si>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</si>
  <si>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</si>
  <si>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</si>
  <si>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</si>
  <si>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</si>
  <si>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</si>
  <si>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</si>
  <si>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</si>
  <si>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</si>
  <si>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</si>
  <si>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</si>
  <si>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</si>
  <si>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</si>
  <si>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</si>
  <si>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</si>
  <si>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</si>
  <si>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</si>
  <si>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</si>
  <si>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</si>
  <si>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</si>
  <si>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</si>
  <si>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</si>
  <si>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</si>
  <si>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</si>
  <si>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</si>
  <si>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</si>
  <si>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</si>
  <si>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</si>
  <si>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</si>
  <si>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</si>
  <si>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</si>
  <si>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</si>
  <si>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</si>
  <si>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</si>
  <si>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</si>
  <si>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</si>
  <si>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</si>
  <si>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</si>
  <si>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</si>
  <si>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</si>
  <si>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</si>
  <si>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</si>
  <si>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</si>
  <si>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</si>
  <si>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</si>
  <si>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</si>
  <si>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</si>
  <si>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</si>
  <si>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</si>
  <si>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</si>
  <si>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</si>
  <si>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</si>
  <si>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</si>
  <si>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</si>
  <si>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</si>
  <si>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</si>
  <si>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</si>
  <si>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</si>
  <si>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</si>
  <si>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</si>
  <si>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</si>
  <si>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</si>
  <si>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</si>
  <si>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</si>
  <si>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</si>
  <si>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</si>
  <si>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</si>
  <si>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</si>
  <si>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</si>
  <si>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</si>
  <si>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</si>
  <si>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</si>
  <si>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</si>
  <si>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</si>
  <si>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</si>
  <si>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</si>
  <si>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</si>
  <si>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</si>
  <si>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</si>
  <si>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</si>
  <si>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</si>
  <si>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</si>
  <si>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</si>
  <si>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</si>
  <si>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</si>
  <si>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</si>
  <si>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</si>
  <si>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</si>
  <si>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</si>
  <si>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</si>
  <si>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</si>
  <si>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</si>
  <si>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</si>
  <si>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</si>
  <si>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</si>
  <si>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</si>
  <si>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</si>
  <si>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</si>
  <si>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</si>
  <si>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</si>
  <si>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</si>
  <si>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</si>
  <si>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</si>
  <si>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</si>
  <si>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</si>
  <si>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</si>
  <si>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</si>
  <si>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</si>
  <si>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</si>
  <si>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</si>
  <si>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</si>
  <si>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</si>
  <si>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</si>
  <si>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</si>
  <si>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</si>
  <si>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</si>
  <si>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</si>
  <si>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</si>
  <si>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</si>
  <si>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</si>
  <si>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</si>
  <si>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</si>
  <si>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</si>
  <si>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</si>
  <si>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</si>
  <si>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</si>
  <si>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</si>
  <si>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</si>
  <si>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</si>
  <si>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</si>
  <si>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</si>
  <si>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</si>
  <si>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</si>
  <si>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</si>
  <si>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</si>
  <si>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</si>
  <si>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</si>
  <si>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</si>
  <si>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</si>
  <si>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</si>
  <si>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</si>
  <si>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</si>
  <si>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</si>
  <si>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</si>
  <si>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</si>
  <si>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</si>
  <si>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</si>
  <si>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</si>
  <si>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</si>
  <si>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</si>
  <si>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</si>
  <si>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</si>
  <si>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</si>
  <si>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</si>
  <si>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</si>
  <si>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</si>
  <si>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</si>
  <si>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</si>
  <si>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</si>
  <si>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</si>
  <si>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</si>
  <si>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</si>
  <si>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</si>
  <si>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</si>
  <si>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</si>
  <si>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</si>
  <si>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</si>
  <si>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</si>
  <si>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</si>
  <si>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</si>
  <si>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</si>
  <si>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</si>
  <si>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</si>
  <si>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</si>
  <si>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</si>
  <si>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</si>
  <si>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</si>
  <si>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</si>
  <si>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</si>
  <si>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</si>
  <si>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</si>
  <si>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</si>
  <si>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</si>
  <si>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</si>
  <si>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</si>
  <si>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</si>
  <si>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</si>
  <si>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</si>
  <si>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</si>
  <si>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</si>
  <si>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</si>
  <si>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</si>
  <si>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</si>
  <si>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</si>
  <si>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</si>
  <si>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</si>
  <si>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</si>
  <si>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</si>
  <si>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</si>
  <si>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</si>
  <si>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</si>
  <si>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</si>
  <si>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</si>
  <si>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</si>
  <si>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</si>
  <si>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</si>
  <si>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</si>
  <si>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</si>
  <si>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</si>
  <si>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</si>
  <si>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</si>
  <si>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</si>
  <si>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</si>
  <si>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</si>
  <si>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</si>
  <si>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</si>
  <si>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</si>
  <si>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</si>
  <si>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</si>
  <si>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</si>
  <si>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</si>
  <si>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</si>
  <si>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</si>
  <si>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</si>
  <si>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</si>
  <si>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</si>
  <si>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</si>
  <si>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</si>
  <si>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</si>
  <si>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</si>
  <si>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</si>
  <si>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</si>
  <si>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</si>
  <si>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</si>
  <si>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</si>
  <si>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</si>
  <si>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</si>
  <si>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</si>
  <si>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</si>
  <si>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</si>
  <si>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</si>
  <si>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</si>
  <si>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</si>
  <si>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</si>
  <si>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</si>
  <si>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</si>
  <si>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</si>
  <si>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</si>
  <si>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</si>
  <si>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</si>
  <si>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</si>
  <si>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</si>
  <si>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</si>
  <si>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</si>
  <si>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</si>
  <si>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</si>
  <si>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</si>
  <si>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</si>
  <si>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</si>
  <si>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</si>
  <si>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</si>
  <si>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</si>
  <si>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</si>
  <si>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</si>
  <si>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</si>
  <si>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</si>
  <si>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</si>
  <si>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</si>
  <si>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</si>
  <si>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</si>
  <si>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</si>
  <si>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</si>
  <si>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</si>
  <si>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</si>
  <si>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</si>
  <si>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</si>
  <si>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</si>
  <si>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</si>
  <si>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</si>
  <si>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</si>
  <si>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</si>
  <si>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</si>
  <si>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</si>
  <si>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</si>
  <si>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</si>
  <si>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</si>
  <si>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</si>
  <si>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</si>
  <si>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</si>
  <si>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</si>
  <si>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</si>
  <si>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</si>
  <si>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</si>
  <si>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</si>
  <si>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</si>
  <si>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</si>
  <si>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</si>
  <si>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</si>
  <si>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</si>
  <si>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</si>
  <si>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</si>
  <si>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</si>
  <si>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</si>
  <si>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</si>
  <si>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</si>
  <si>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</si>
  <si>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</si>
  <si>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</si>
  <si>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</si>
  <si>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</si>
  <si>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</si>
  <si>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</si>
  <si>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</si>
  <si>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</si>
  <si>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</si>
  <si>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</si>
  <si>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</si>
  <si>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</si>
  <si>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</si>
  <si>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</si>
  <si>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</si>
  <si>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</si>
  <si>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</si>
  <si>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</si>
  <si>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</si>
  <si>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</si>
  <si>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</si>
  <si>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</si>
  <si>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</si>
  <si>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</si>
  <si>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</si>
  <si>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</si>
  <si>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</si>
  <si>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</si>
  <si>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</si>
  <si>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</si>
  <si>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</si>
  <si>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</si>
  <si>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</si>
  <si>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</si>
  <si>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</si>
  <si>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</si>
  <si>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</si>
  <si>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</si>
  <si>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</si>
  <si>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</si>
  <si>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</si>
  <si>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</si>
  <si>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</si>
  <si>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</si>
  <si>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</si>
  <si>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</si>
  <si>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</si>
  <si>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</si>
  <si>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</si>
  <si>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</si>
  <si>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</si>
  <si>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</si>
  <si>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</si>
  <si>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</si>
  <si>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</si>
  <si>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</si>
  <si>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</si>
  <si>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</si>
  <si>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</si>
  <si>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</si>
  <si>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</si>
  <si>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</si>
  <si>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</si>
  <si>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</si>
  <si>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</si>
  <si>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</si>
  <si>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</si>
  <si>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</si>
  <si>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</si>
  <si>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</si>
  <si>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</si>
  <si>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</si>
  <si>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</si>
  <si>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</si>
  <si>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</si>
  <si>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</si>
  <si>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</si>
  <si>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</si>
  <si>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</si>
  <si>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</si>
  <si>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</si>
  <si>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</si>
  <si>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</si>
  <si>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</si>
  <si>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</si>
  <si>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</si>
  <si>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</si>
  <si>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</si>
  <si>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</si>
  <si>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</si>
  <si>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</si>
  <si>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</si>
  <si>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</si>
  <si>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</si>
  <si>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</si>
  <si>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</si>
  <si>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</si>
  <si>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</si>
  <si>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</si>
  <si>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</si>
  <si>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</si>
  <si>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</si>
  <si>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</si>
  <si>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</si>
  <si>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</si>
  <si>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</si>
  <si>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</si>
  <si>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</si>
  <si>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</si>
  <si>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</si>
  <si>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</si>
  <si>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</si>
  <si>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</si>
  <si>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</si>
  <si>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</si>
  <si>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</si>
  <si>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</si>
  <si>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</si>
  <si>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</si>
  <si>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</si>
  <si>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</si>
  <si>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</si>
  <si>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</si>
  <si>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</si>
  <si>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</si>
  <si>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</si>
  <si>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</si>
  <si>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</si>
  <si>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</si>
  <si>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</si>
  <si>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</si>
  <si>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</si>
  <si>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</si>
  <si>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</si>
  <si>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</si>
  <si>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</si>
  <si>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</si>
  <si>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</si>
  <si>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</si>
  <si>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</si>
  <si>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</si>
  <si>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</si>
  <si>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</si>
  <si>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</si>
  <si>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</si>
  <si>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</si>
  <si>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</si>
  <si>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</si>
  <si>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</si>
  <si>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</si>
  <si>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</si>
  <si>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</si>
  <si>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</si>
  <si>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</si>
  <si>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</si>
  <si>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</si>
  <si>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</si>
  <si>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</si>
  <si>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</si>
  <si>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</si>
  <si>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</si>
  <si>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</si>
  <si>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</si>
  <si>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</si>
  <si>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</si>
  <si>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</si>
  <si>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</si>
  <si>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</si>
  <si>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</si>
  <si>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</si>
  <si>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</si>
  <si>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</si>
  <si>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</si>
  <si>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</si>
  <si>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</si>
  <si>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</si>
  <si>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</si>
  <si>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</si>
  <si>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</si>
  <si>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</si>
  <si>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</si>
  <si>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</si>
  <si>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</si>
  <si>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</si>
  <si>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</si>
  <si>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</si>
  <si>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</si>
  <si>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</si>
  <si>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</si>
  <si>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</si>
  <si>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</si>
  <si>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</si>
  <si>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</si>
  <si>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</si>
  <si>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</si>
  <si>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</si>
  <si>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</si>
  <si>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</si>
  <si>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</si>
  <si>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</si>
  <si>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</si>
  <si>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</si>
  <si>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</si>
  <si>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</si>
  <si>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</si>
  <si>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</si>
  <si>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</si>
  <si>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</si>
  <si>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</si>
  <si>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</si>
  <si>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</si>
  <si>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</si>
  <si>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</si>
  <si>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</si>
  <si>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</si>
  <si>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</si>
  <si>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</si>
  <si>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</si>
  <si>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</si>
  <si>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</si>
  <si>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</si>
  <si>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</si>
  <si>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</si>
  <si>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</si>
  <si>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</si>
  <si>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</si>
  <si>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</si>
  <si>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</si>
  <si>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</si>
  <si>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</si>
  <si>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</si>
  <si>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</si>
  <si>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</si>
  <si>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</si>
  <si>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</si>
  <si>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</si>
  <si>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</si>
  <si>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</si>
  <si>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</si>
  <si>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</si>
  <si>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</si>
  <si>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</si>
  <si>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</si>
  <si>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</si>
  <si>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</si>
  <si>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</si>
  <si>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</si>
  <si>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</si>
  <si>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</si>
  <si>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</si>
  <si>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</si>
  <si>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</si>
  <si>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</si>
  <si>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</si>
  <si>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</si>
  <si>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</si>
  <si>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</si>
  <si>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</si>
  <si>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</si>
  <si>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</si>
  <si>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</si>
  <si>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</si>
  <si>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</si>
  <si>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</si>
  <si>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</si>
  <si>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</si>
  <si>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</si>
  <si>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</si>
  <si>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</si>
  <si>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</si>
  <si>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</si>
  <si>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</si>
  <si>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</si>
  <si>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</si>
  <si>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</si>
  <si>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</si>
  <si>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</si>
  <si>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</si>
  <si>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</si>
  <si>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</si>
  <si>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</si>
  <si>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</si>
  <si>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</si>
  <si>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</si>
  <si>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</si>
  <si>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</si>
  <si>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</si>
  <si>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</si>
  <si>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</si>
  <si>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</si>
  <si>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</si>
  <si>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</si>
  <si>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</si>
  <si>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</si>
  <si>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</si>
  <si>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</si>
  <si>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</si>
  <si>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</si>
  <si>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</si>
  <si>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</si>
  <si>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</si>
  <si>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</si>
  <si>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</si>
  <si>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</si>
  <si>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</si>
  <si>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</si>
  <si>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</si>
  <si>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</si>
  <si>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</si>
  <si>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</si>
  <si>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</si>
  <si>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</si>
  <si>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</si>
  <si>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</si>
  <si>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</si>
  <si>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</si>
  <si>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</si>
  <si>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</si>
  <si>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</si>
  <si>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</si>
  <si>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</si>
  <si>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</si>
  <si>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</si>
  <si>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</si>
  <si>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</si>
  <si>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</si>
  <si>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</si>
  <si>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</si>
  <si>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</si>
  <si>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</si>
  <si>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</si>
  <si>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</si>
  <si>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</si>
  <si>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</si>
  <si>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</si>
  <si>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</si>
  <si>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</si>
  <si>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</si>
  <si>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</si>
  <si>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</si>
  <si>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</si>
  <si>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</si>
  <si>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</si>
  <si>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</si>
  <si>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</si>
  <si>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</si>
  <si>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</si>
  <si>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</si>
  <si>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</si>
  <si>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</si>
  <si>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</si>
  <si>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</si>
  <si>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</si>
  <si>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</si>
  <si>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</si>
  <si>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</si>
  <si>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</si>
  <si>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</si>
  <si>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</si>
  <si>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</si>
  <si>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</si>
  <si>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</si>
  <si>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</si>
  <si>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</si>
  <si>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</si>
  <si>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</si>
  <si>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</si>
  <si>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</si>
  <si>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</si>
  <si>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</si>
  <si>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</si>
  <si>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</si>
  <si>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</si>
  <si>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</si>
  <si>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</si>
  <si>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</si>
  <si>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</si>
  <si>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</si>
  <si>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</si>
  <si>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</si>
  <si>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</si>
  <si>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</si>
  <si>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</si>
  <si>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</si>
  <si>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</si>
  <si>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</si>
  <si>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</si>
  <si>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</si>
  <si>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</si>
  <si>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</si>
  <si>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</si>
  <si>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</si>
  <si>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</si>
  <si>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</si>
  <si>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</si>
  <si>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</si>
  <si>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</si>
  <si>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</si>
  <si>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</si>
  <si>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</si>
  <si>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</si>
  <si>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</si>
  <si>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</si>
  <si>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</si>
  <si>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</si>
  <si>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</si>
  <si>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</si>
  <si>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</si>
  <si>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</si>
  <si>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</si>
  <si>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</si>
  <si>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</si>
  <si>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</si>
  <si>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</si>
  <si>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</si>
  <si>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</si>
  <si>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</si>
  <si>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</si>
  <si>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</si>
  <si>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</si>
  <si>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</si>
  <si>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</si>
  <si>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</si>
  <si>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</si>
  <si>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</si>
  <si>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</si>
  <si>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</si>
  <si>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</si>
  <si>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</si>
  <si>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</si>
  <si>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</si>
  <si>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</si>
  <si>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</si>
  <si>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</si>
  <si>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</si>
  <si>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</si>
  <si>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</si>
  <si>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</si>
  <si>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</si>
  <si>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</si>
  <si>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</si>
  <si>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</si>
  <si>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</si>
  <si>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</si>
  <si>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</si>
  <si>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</si>
  <si>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</si>
  <si>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</si>
  <si>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</si>
  <si>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</si>
  <si>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</si>
  <si>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</si>
  <si>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</si>
  <si>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</si>
  <si>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</si>
  <si>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</si>
  <si>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</si>
  <si>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</si>
  <si>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</si>
  <si>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</si>
  <si>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</si>
  <si>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</si>
  <si>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</si>
  <si>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</si>
  <si>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</si>
  <si>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</si>
  <si>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</si>
  <si>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</si>
  <si>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</si>
  <si>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</si>
  <si>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</si>
  <si>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</si>
  <si>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</si>
  <si>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</si>
  <si>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</si>
  <si>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</si>
  <si>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</si>
  <si>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</si>
  <si>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</si>
  <si>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</si>
  <si>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</si>
  <si>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</si>
  <si>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</si>
  <si>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</si>
  <si>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</si>
  <si>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</si>
  <si>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</si>
  <si>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</si>
  <si>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</si>
  <si>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</si>
  <si>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</si>
  <si>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</si>
  <si>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</si>
  <si>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</si>
  <si>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</si>
  <si>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</si>
  <si>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</si>
  <si>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</si>
  <si>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</si>
  <si>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</si>
  <si>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</si>
  <si>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</si>
  <si>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</si>
  <si>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</si>
  <si>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</si>
  <si>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</si>
  <si>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</si>
  <si>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</si>
  <si>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</si>
  <si>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</si>
  <si>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</si>
  <si>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</si>
  <si>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</si>
  <si>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</si>
  <si>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</si>
  <si>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</si>
  <si>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</si>
  <si>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</si>
  <si>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</si>
  <si>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</si>
  <si>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</si>
  <si>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</si>
  <si>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</si>
  <si>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</si>
  <si>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</si>
  <si>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</si>
  <si>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</si>
  <si>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</si>
  <si>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</si>
  <si>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</si>
  <si>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</si>
  <si>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</si>
  <si>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</si>
  <si>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</si>
  <si>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</si>
  <si>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</si>
  <si>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</si>
  <si>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</si>
  <si>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</si>
  <si>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</si>
  <si>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</si>
  <si>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</si>
  <si>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</si>
  <si>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</si>
  <si>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</si>
  <si>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</si>
  <si>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</si>
  <si>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</si>
  <si>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</si>
  <si>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</si>
  <si>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</si>
  <si>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</si>
  <si>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</si>
  <si>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</si>
  <si>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</si>
  <si>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</si>
  <si>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</si>
  <si>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</si>
  <si>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</si>
  <si>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</si>
  <si>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</si>
  <si>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</si>
  <si>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</si>
  <si>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</si>
  <si>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</si>
  <si>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</si>
  <si>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</si>
  <si>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</si>
  <si>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</si>
  <si>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</si>
  <si>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</si>
  <si>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</si>
  <si>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</si>
  <si>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</si>
  <si>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</si>
  <si>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</si>
  <si>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</si>
  <si>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</si>
  <si>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</si>
  <si>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</si>
  <si>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</si>
  <si>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</si>
  <si>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</si>
  <si>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</si>
  <si>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</si>
  <si>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</si>
  <si>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</si>
  <si>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</si>
  <si>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</si>
  <si>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</si>
  <si>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</si>
  <si>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</si>
  <si>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</si>
  <si>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</si>
  <si>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</si>
  <si>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</si>
  <si>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</si>
  <si>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</si>
  <si>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</si>
  <si>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</si>
  <si>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</si>
  <si>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</si>
  <si>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</si>
  <si>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</si>
  <si>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</si>
  <si>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</si>
  <si>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</si>
  <si>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</si>
  <si>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</si>
  <si>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</si>
  <si>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</si>
  <si>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</si>
  <si>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</si>
  <si>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</si>
  <si>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</si>
  <si>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</si>
  <si>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</si>
  <si>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</si>
  <si>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</si>
  <si>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</si>
  <si>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</si>
  <si>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</si>
  <si>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</si>
  <si>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</si>
  <si>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</si>
  <si>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</si>
  <si>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</si>
  <si>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</si>
  <si>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</si>
  <si>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</si>
  <si>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</si>
  <si>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</si>
  <si>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</si>
  <si>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</si>
  <si>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</si>
  <si>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</si>
  <si>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</si>
  <si>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</si>
  <si>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</si>
  <si>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</si>
  <si>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</si>
  <si>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</si>
  <si>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</si>
  <si>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</si>
  <si>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</si>
  <si>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</si>
  <si>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</si>
  <si>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</si>
  <si>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</si>
  <si>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</si>
  <si>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</si>
  <si>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</si>
  <si>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</si>
  <si>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</si>
  <si>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</si>
  <si>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</si>
  <si>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</si>
  <si>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</si>
  <si>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</si>
  <si>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</si>
  <si>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</si>
  <si>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</si>
  <si>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</si>
  <si>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</si>
  <si>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</si>
  <si>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</si>
  <si>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</si>
  <si>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</si>
  <si>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</si>
  <si>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</si>
  <si>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</si>
  <si>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</si>
  <si>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</si>
  <si>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</si>
  <si>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</si>
  <si>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</si>
  <si>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</si>
  <si>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</si>
  <si>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</si>
  <si>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</si>
  <si>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</si>
  <si>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</si>
  <si>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</si>
  <si>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</si>
  <si>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</si>
  <si>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</si>
  <si>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</si>
  <si>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</si>
  <si>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</si>
  <si>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</si>
  <si>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</si>
  <si>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</si>
  <si>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</si>
  <si>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</si>
  <si>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</si>
  <si>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</si>
  <si>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</si>
  <si>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</si>
  <si>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</si>
  <si>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</si>
  <si>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</si>
  <si>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</si>
  <si>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</si>
  <si>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</si>
  <si>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</si>
  <si>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</si>
  <si>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</si>
  <si>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</si>
  <si>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</si>
  <si>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</si>
  <si>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</si>
  <si>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</si>
  <si>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</si>
  <si>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</si>
  <si>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</si>
  <si>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</si>
  <si>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</si>
  <si>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</si>
  <si>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</si>
  <si>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</si>
  <si>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</si>
  <si>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</si>
  <si>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</si>
  <si>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</si>
  <si>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</si>
  <si>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</si>
  <si>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</si>
  <si>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</si>
  <si>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</si>
  <si>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</si>
  <si>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</si>
  <si>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</si>
  <si>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</si>
  <si>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</si>
  <si>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</si>
  <si>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</si>
  <si>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</si>
  <si>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</si>
  <si>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</si>
  <si>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</si>
  <si>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</si>
  <si>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</si>
  <si>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</si>
  <si>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</si>
  <si>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</si>
  <si>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</si>
  <si>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</si>
  <si>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</si>
  <si>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</si>
  <si>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</si>
  <si>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</si>
  <si>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</si>
  <si>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</si>
  <si>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</si>
  <si>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</si>
  <si>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</si>
  <si>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</si>
  <si>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</si>
  <si>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</si>
  <si>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</si>
  <si>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</si>
  <si>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</si>
  <si>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</si>
  <si>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</si>
  <si>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</si>
  <si>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</si>
  <si>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</si>
  <si>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</si>
  <si>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</si>
  <si>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</si>
  <si>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</si>
  <si>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</si>
  <si>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</si>
  <si>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</si>
  <si>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</si>
  <si>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</si>
  <si>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</si>
  <si>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</si>
  <si>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</si>
  <si>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</si>
  <si>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</si>
  <si>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</si>
  <si>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</si>
  <si>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</si>
  <si>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</si>
  <si>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</si>
  <si>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</si>
  <si>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</si>
  <si>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</si>
  <si>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</si>
  <si>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</si>
  <si>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</si>
  <si>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</si>
  <si>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</si>
  <si>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</si>
  <si>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</si>
  <si>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</si>
  <si>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</si>
  <si>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</si>
  <si>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</si>
  <si>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</si>
  <si>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</si>
  <si>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</si>
  <si>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</si>
  <si>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</si>
  <si>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</si>
  <si>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</si>
  <si>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</si>
  <si>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</si>
  <si>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</si>
  <si>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</si>
  <si>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</si>
  <si>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</si>
  <si>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</si>
  <si>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</si>
  <si>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</si>
  <si>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</si>
  <si>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</si>
  <si>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</si>
  <si>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</si>
  <si>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</si>
  <si>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</si>
  <si>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</si>
  <si>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</si>
  <si>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</si>
  <si>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</si>
  <si>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</si>
  <si>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</si>
  <si>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</si>
  <si>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</si>
  <si>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</si>
  <si>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</si>
  <si>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</si>
  <si>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</si>
  <si>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</si>
  <si>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</si>
  <si>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</si>
  <si>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</si>
  <si>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</si>
  <si>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</si>
  <si>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</si>
  <si>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</si>
  <si>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</si>
  <si>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</si>
  <si>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</si>
  <si>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</si>
  <si>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</si>
  <si>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</si>
  <si>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</si>
  <si>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</si>
  <si>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</si>
  <si>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</si>
  <si>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</si>
  <si>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</si>
  <si>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</si>
  <si>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</si>
  <si>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</si>
  <si>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</si>
  <si>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</si>
  <si>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</si>
  <si>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</si>
  <si>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</si>
  <si>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</si>
  <si>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</si>
  <si>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</si>
  <si>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</si>
  <si>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</si>
  <si>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</si>
  <si>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</si>
  <si>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</si>
  <si>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</si>
  <si>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</si>
  <si>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</si>
  <si>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</si>
  <si>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</si>
  <si>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</si>
  <si>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</si>
  <si>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</si>
  <si>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</si>
  <si>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</si>
  <si>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</si>
  <si>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</si>
  <si>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</si>
  <si>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</si>
  <si>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</si>
  <si>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</si>
  <si>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</si>
  <si>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</si>
  <si>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</si>
  <si>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</si>
  <si>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</si>
  <si>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</si>
  <si>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</si>
  <si>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</si>
  <si>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</si>
  <si>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</si>
  <si>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</si>
  <si>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</si>
  <si>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</si>
  <si>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</si>
  <si>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</si>
  <si>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</si>
  <si>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</si>
  <si>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</si>
  <si>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</si>
  <si>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</si>
  <si>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</si>
  <si>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</si>
  <si>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</si>
  <si>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</si>
  <si>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</si>
  <si>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</si>
  <si>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</si>
  <si>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</si>
  <si>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</si>
  <si>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</si>
  <si>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</si>
  <si>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</si>
  <si>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</si>
  <si>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</si>
  <si>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</si>
  <si>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</si>
  <si>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</si>
  <si>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</si>
  <si>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</si>
  <si>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</si>
  <si>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</si>
  <si>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</si>
  <si>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</si>
  <si>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</si>
  <si>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</si>
  <si>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</si>
  <si>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</si>
  <si>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</si>
  <si>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</si>
  <si>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</si>
  <si>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</si>
  <si>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</si>
  <si>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</si>
  <si>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</si>
  <si>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</si>
  <si>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</si>
  <si>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</si>
  <si>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</si>
  <si>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</si>
  <si>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</si>
  <si>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</si>
  <si>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</si>
  <si>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</si>
  <si>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</si>
  <si>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</si>
  <si>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</si>
  <si>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</si>
  <si>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</si>
  <si>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</si>
  <si>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</si>
  <si>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</si>
  <si>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</si>
  <si>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</si>
  <si>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</si>
  <si>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</si>
  <si>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</si>
  <si>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</si>
  <si>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</si>
  <si>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</si>
  <si>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</si>
  <si>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</si>
  <si>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</si>
  <si>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</si>
  <si>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</si>
  <si>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</si>
  <si>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</si>
  <si>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</si>
  <si>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</si>
  <si>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</si>
  <si>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</si>
  <si>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</si>
  <si>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</si>
  <si>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</si>
  <si>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</si>
  <si>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</si>
  <si>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</si>
  <si>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</si>
  <si>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</si>
  <si>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</si>
  <si>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</si>
  <si>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</si>
  <si>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</si>
  <si>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</si>
  <si>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</si>
  <si>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</si>
  <si>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</si>
  <si>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</si>
  <si>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</si>
  <si>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</si>
  <si>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</si>
  <si>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</si>
  <si>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</si>
  <si>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</si>
  <si>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</si>
  <si>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</si>
  <si>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</si>
  <si>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</si>
  <si>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</si>
  <si>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</si>
  <si>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</si>
  <si>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</si>
  <si>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</si>
  <si>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</si>
  <si>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</si>
  <si>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</si>
  <si>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</si>
  <si>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</si>
  <si>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</si>
  <si>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</si>
  <si>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</si>
  <si>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</si>
  <si>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</si>
  <si>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</si>
  <si>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</si>
  <si>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</si>
  <si>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</si>
  <si>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</si>
  <si>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</si>
  <si>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</si>
  <si>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</si>
  <si>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</si>
  <si>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</si>
  <si>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</si>
  <si>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</si>
  <si>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</si>
  <si>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</si>
  <si>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</si>
  <si>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</si>
  <si>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</si>
  <si>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</si>
  <si>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</si>
  <si>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</si>
  <si>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</si>
  <si>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</si>
  <si>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</si>
  <si>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</si>
  <si>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</si>
  <si>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</si>
  <si>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</si>
  <si>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</si>
  <si>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</si>
  <si>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</si>
  <si>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</si>
  <si>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</si>
  <si>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</si>
  <si>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</si>
  <si>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</si>
  <si>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</si>
  <si>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</si>
  <si>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</si>
  <si>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</si>
  <si>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</si>
  <si>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</si>
  <si>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</si>
  <si>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</si>
  <si>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</si>
  <si>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</si>
  <si>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</si>
  <si>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</si>
  <si>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</si>
  <si>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</si>
  <si>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</si>
  <si>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</si>
  <si>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</si>
  <si>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</si>
  <si>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</si>
  <si>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</si>
  <si>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</si>
  <si>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</si>
  <si>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</si>
  <si>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</si>
  <si>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</si>
  <si>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</si>
  <si>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</si>
  <si>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</si>
  <si>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</si>
  <si>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</si>
  <si>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</si>
  <si>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</si>
  <si>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</si>
  <si>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</si>
  <si>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</si>
  <si>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</si>
  <si>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</si>
  <si>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</si>
  <si>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</si>
  <si>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</si>
  <si>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</si>
  <si>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</si>
  <si>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</si>
  <si>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</si>
  <si>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</si>
  <si>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</si>
  <si>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</si>
  <si>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</si>
  <si>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</si>
  <si>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</si>
  <si>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</si>
  <si>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</si>
  <si>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</si>
  <si>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</si>
  <si>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</si>
  <si>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</si>
  <si>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</si>
  <si>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</si>
  <si>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</si>
  <si>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</si>
  <si>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</si>
  <si>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</si>
  <si>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</si>
  <si>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</si>
  <si>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</si>
  <si>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</si>
  <si>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</si>
  <si>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</si>
  <si>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</si>
  <si>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</si>
  <si>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</si>
  <si>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</si>
  <si>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</si>
  <si>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</si>
  <si>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</si>
  <si>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</si>
  <si>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</si>
  <si>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</si>
  <si>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</si>
  <si>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</si>
  <si>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</si>
  <si>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</si>
  <si>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</si>
  <si>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</si>
  <si>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</si>
  <si>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</si>
  <si>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</si>
  <si>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</si>
  <si>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</si>
  <si>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</si>
  <si>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</si>
  <si>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</si>
  <si>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</si>
  <si>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</si>
  <si>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</si>
  <si>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</si>
  <si>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</si>
  <si>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</si>
  <si>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</si>
  <si>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</si>
  <si>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</si>
  <si>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</si>
  <si>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</si>
  <si>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</si>
  <si>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</si>
  <si>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</si>
  <si>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</si>
  <si>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</si>
  <si>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</si>
  <si>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</si>
  <si>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</si>
  <si>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</si>
  <si>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</si>
  <si>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</si>
  <si>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</si>
  <si>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</si>
  <si>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</si>
  <si>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</si>
  <si>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</si>
  <si>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</si>
  <si>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</si>
  <si>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</si>
  <si>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</si>
  <si>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</si>
  <si>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</si>
  <si>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</si>
  <si>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</si>
  <si>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</si>
  <si>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</si>
  <si>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</si>
  <si>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</si>
  <si>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</si>
  <si>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</si>
  <si>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</si>
  <si>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</si>
  <si>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</si>
  <si>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</si>
  <si>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</si>
  <si>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</si>
  <si>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</si>
  <si>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</si>
  <si>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</si>
  <si>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</si>
  <si>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</si>
  <si>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</si>
  <si>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</si>
  <si>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</si>
  <si>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</si>
  <si>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</si>
  <si>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</si>
  <si>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</si>
  <si>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</si>
  <si>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</si>
  <si>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</si>
  <si>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</si>
  <si>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</si>
  <si>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</si>
  <si>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</si>
  <si>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</si>
  <si>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</si>
  <si>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</si>
  <si>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</si>
  <si>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</si>
  <si>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</si>
  <si>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</si>
  <si>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</si>
  <si>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</si>
  <si>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</si>
  <si>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</si>
  <si>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</si>
  <si>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</si>
  <si>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</si>
  <si>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</si>
  <si>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</si>
  <si>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</si>
  <si>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</si>
  <si>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</si>
  <si>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</si>
  <si>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</si>
  <si>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</si>
  <si>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</si>
  <si>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</si>
  <si>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</si>
  <si>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</si>
  <si>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</si>
  <si>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</si>
  <si>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</si>
  <si>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</si>
  <si>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</si>
  <si>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</si>
  <si>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</si>
  <si>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</si>
  <si>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</si>
  <si>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</si>
  <si>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</si>
  <si>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</si>
  <si>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</si>
  <si>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</si>
  <si>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</si>
  <si>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</si>
  <si>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</si>
  <si>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</si>
  <si>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</si>
  <si>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</si>
  <si>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</si>
  <si>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</si>
  <si>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</si>
  <si>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</si>
  <si>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</si>
  <si>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</si>
  <si>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</si>
  <si>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</si>
  <si>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</si>
  <si>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</si>
  <si>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</si>
  <si>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</si>
  <si>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</si>
  <si>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</si>
  <si>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</si>
  <si>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</si>
  <si>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</si>
  <si>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</si>
  <si>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</si>
  <si>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</si>
  <si>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</si>
  <si>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</si>
  <si>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</si>
  <si>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</si>
  <si>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</si>
  <si>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</si>
  <si>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</si>
  <si>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</si>
  <si>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</si>
  <si>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</si>
  <si>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</si>
  <si>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</si>
  <si>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</si>
  <si>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</si>
  <si>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</si>
  <si>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</si>
  <si>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</si>
  <si>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</si>
  <si>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</si>
  <si>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</si>
  <si>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</si>
  <si>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</si>
  <si>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</si>
  <si>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</si>
  <si>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</si>
  <si>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</si>
  <si>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</si>
  <si>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</si>
  <si>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</si>
  <si>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</si>
  <si>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</si>
  <si>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</si>
  <si>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</si>
  <si>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</si>
  <si>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</si>
  <si>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</si>
  <si>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</si>
  <si>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</si>
  <si>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</si>
  <si>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</si>
  <si>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</si>
  <si>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</si>
  <si>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</si>
  <si>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</si>
  <si>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</si>
  <si>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</si>
  <si>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</si>
  <si>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</si>
  <si>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</si>
  <si>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</si>
  <si>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</si>
  <si>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</si>
  <si>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</si>
  <si>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</si>
  <si>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</si>
  <si>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</si>
  <si>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</si>
  <si>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</si>
  <si>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</si>
  <si>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</si>
  <si>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</si>
  <si>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</si>
  <si>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</si>
  <si>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</si>
  <si>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</si>
  <si>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</si>
  <si>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</si>
  <si>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</si>
  <si>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</si>
  <si>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</si>
  <si>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</si>
  <si>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</si>
  <si>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</si>
  <si>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</si>
  <si>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</si>
  <si>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</si>
  <si>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</si>
  <si>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</si>
  <si>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</si>
  <si>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</si>
  <si>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</si>
  <si>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</si>
  <si>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</si>
  <si>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</si>
  <si>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</si>
  <si>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</si>
  <si>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</si>
  <si>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</si>
  <si>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</si>
  <si>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</si>
  <si>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</si>
  <si>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</si>
  <si>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</si>
  <si>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</si>
  <si>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</si>
  <si>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</si>
  <si>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</si>
  <si>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</si>
  <si>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</si>
  <si>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</si>
  <si>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</si>
  <si>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</si>
  <si>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</si>
  <si>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</si>
  <si>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</si>
  <si>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</si>
  <si>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</si>
  <si>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</si>
  <si>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</si>
  <si>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</si>
  <si>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</si>
  <si>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</si>
  <si>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</si>
  <si>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</si>
  <si>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</si>
  <si>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</si>
  <si>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</si>
  <si>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</si>
  <si>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</si>
  <si>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</si>
  <si>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</si>
  <si>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</si>
  <si>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</si>
  <si>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</si>
  <si>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</si>
  <si>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</si>
  <si>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</si>
  <si>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</si>
  <si>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</si>
  <si>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</si>
  <si>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</si>
  <si>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</si>
  <si>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</si>
  <si>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</si>
  <si>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</si>
  <si>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</si>
  <si>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</si>
  <si>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</si>
  <si>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</si>
  <si>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</si>
  <si>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</si>
  <si>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</si>
  <si>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</si>
  <si>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</si>
  <si>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</si>
  <si>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</si>
  <si>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</si>
  <si>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</si>
  <si>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</si>
  <si>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</si>
  <si>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</si>
  <si>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</si>
  <si>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</si>
  <si>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</si>
  <si>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</si>
  <si>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</si>
  <si>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</si>
  <si>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</si>
  <si>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</si>
  <si>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</si>
  <si>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</si>
  <si>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</si>
  <si>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</si>
  <si>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</si>
  <si>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</si>
  <si>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</si>
  <si>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</si>
  <si>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</si>
  <si>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</si>
  <si>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</si>
  <si>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</si>
  <si>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</si>
  <si>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</si>
  <si>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</si>
  <si>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</si>
  <si>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</si>
  <si>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</si>
  <si>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</si>
  <si>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</si>
  <si>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</si>
  <si>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</si>
  <si>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</si>
  <si>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</si>
  <si>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</si>
  <si>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</si>
  <si>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</si>
  <si>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</si>
  <si>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</si>
  <si>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</si>
  <si>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</si>
  <si>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</si>
  <si>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</si>
  <si>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</si>
  <si>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</si>
  <si>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</si>
  <si>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</si>
  <si>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</si>
  <si>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</si>
  <si>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</si>
  <si>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</si>
  <si>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</si>
  <si>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</si>
  <si>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</si>
  <si>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</si>
  <si>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</si>
  <si>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</si>
  <si>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</si>
  <si>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</si>
  <si>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</si>
  <si>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</si>
  <si>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</si>
  <si>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</si>
  <si>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</si>
  <si>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</si>
  <si>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</si>
  <si>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</si>
  <si>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</si>
  <si>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</si>
  <si>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</si>
  <si>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</si>
  <si>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</si>
  <si>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</si>
  <si>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</si>
  <si>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</si>
  <si>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</si>
  <si>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</si>
  <si>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</si>
  <si>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</si>
  <si>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</si>
  <si>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</si>
  <si>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</si>
  <si>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</si>
  <si>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</si>
  <si>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</si>
  <si>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</si>
  <si>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</si>
  <si>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</si>
  <si>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</si>
  <si>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</si>
  <si>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</si>
  <si>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</si>
  <si>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</si>
  <si>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</si>
  <si>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</si>
  <si>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</si>
  <si>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</si>
  <si>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</si>
  <si>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</si>
  <si>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</si>
  <si>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</si>
  <si>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</si>
  <si>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</si>
  <si>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</si>
  <si>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</si>
  <si>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</si>
  <si>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</si>
  <si>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</si>
  <si>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</si>
  <si>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</si>
  <si>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</si>
  <si>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</si>
  <si>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</si>
  <si>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</si>
  <si>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</si>
  <si>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</si>
  <si>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</si>
  <si>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</si>
  <si>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</si>
  <si>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</si>
  <si>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</si>
  <si>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</si>
  <si>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</si>
  <si>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</si>
  <si>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</si>
  <si>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</si>
  <si>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</si>
  <si>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</si>
  <si>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</si>
  <si>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</si>
  <si>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</si>
  <si>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</si>
  <si>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</si>
  <si>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</si>
  <si>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</si>
  <si>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</si>
  <si>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</si>
  <si>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</si>
  <si>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</si>
  <si>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</si>
  <si>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</si>
  <si>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</si>
  <si>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</si>
  <si>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</si>
  <si>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</si>
  <si>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</si>
  <si>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</si>
  <si>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</si>
  <si>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</si>
  <si>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</si>
  <si>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</si>
  <si>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</si>
  <si>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</si>
  <si>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</si>
  <si>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</si>
  <si>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</si>
  <si>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</si>
  <si>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</si>
  <si>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</si>
  <si>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</si>
  <si>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</si>
  <si>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</si>
  <si>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</si>
  <si>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</si>
  <si>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</si>
  <si>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</si>
  <si>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</si>
  <si>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</si>
  <si>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</si>
  <si>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</si>
  <si>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</si>
  <si>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</si>
  <si>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</si>
  <si>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</si>
  <si>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</si>
  <si>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</si>
  <si>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</si>
  <si>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</si>
  <si>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</si>
  <si>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</si>
  <si>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</si>
  <si>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</si>
  <si>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</si>
  <si>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</si>
  <si>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</si>
  <si>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</si>
  <si>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</si>
  <si>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</si>
  <si>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</si>
  <si>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</si>
  <si>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</si>
  <si>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</si>
  <si>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</si>
  <si>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</si>
  <si>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</si>
  <si>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</si>
  <si>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</si>
  <si>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</si>
  <si>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</si>
  <si>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</si>
  <si>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</si>
  <si>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</si>
  <si>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</si>
  <si>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</si>
  <si>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</si>
  <si>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</si>
  <si>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</si>
  <si>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</si>
  <si>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</si>
  <si>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</si>
  <si>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</si>
  <si>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</si>
  <si>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</si>
  <si>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</si>
  <si>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</si>
  <si>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</si>
  <si>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</si>
  <si>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</si>
  <si>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</si>
  <si>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</si>
  <si>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</si>
  <si>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</si>
  <si>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</si>
  <si>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</si>
  <si>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</si>
  <si>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</si>
  <si>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</si>
  <si>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</si>
  <si>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</si>
  <si>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</si>
  <si>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</si>
  <si>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</si>
  <si>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</si>
  <si>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</si>
  <si>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</si>
  <si>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</si>
  <si>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</si>
  <si>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</si>
  <si>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</si>
  <si>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</si>
  <si>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</si>
  <si>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</si>
  <si>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</si>
  <si>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</si>
  <si>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</si>
  <si>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</si>
  <si>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</si>
  <si>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</si>
  <si>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</si>
  <si>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</si>
  <si>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</si>
  <si>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</si>
  <si>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</si>
  <si>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</si>
  <si>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</si>
  <si>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</si>
  <si>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</si>
  <si>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</si>
  <si>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</si>
  <si>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</si>
  <si>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</si>
  <si>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</si>
  <si>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</si>
  <si>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</si>
  <si>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</si>
  <si>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</si>
  <si>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</si>
  <si>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</si>
  <si>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</si>
  <si>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</si>
  <si>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</si>
  <si>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</si>
  <si>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</si>
  <si>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</si>
  <si>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</si>
  <si>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</si>
  <si>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</si>
  <si>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</si>
  <si>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</si>
  <si>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</si>
  <si>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</si>
  <si>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</si>
  <si>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</si>
  <si>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</si>
  <si>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</si>
  <si>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</si>
  <si>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</si>
  <si>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</si>
  <si>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</si>
  <si>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</si>
  <si>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</si>
  <si>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</si>
  <si>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</si>
  <si>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</si>
  <si>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</si>
  <si>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</si>
  <si>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</si>
  <si>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</si>
  <si>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</si>
  <si>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</si>
  <si>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</si>
  <si>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</si>
  <si>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</si>
  <si>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</si>
  <si>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</si>
  <si>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</si>
  <si>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</si>
  <si>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</si>
  <si>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</si>
  <si>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</si>
  <si>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</si>
  <si>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</si>
  <si>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</si>
  <si>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</si>
  <si>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</si>
  <si>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</si>
  <si>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</si>
  <si>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</si>
  <si>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</si>
  <si>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</si>
  <si>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</si>
  <si>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</si>
  <si>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</si>
  <si>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</si>
  <si>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</si>
  <si>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</si>
  <si>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</si>
  <si>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</si>
  <si>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</si>
  <si>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</si>
  <si>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</si>
  <si>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</si>
  <si>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</si>
  <si>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</si>
  <si>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</si>
  <si>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</si>
  <si>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</si>
  <si>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</si>
  <si>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</si>
  <si>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</si>
  <si>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</si>
  <si>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</si>
  <si>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</si>
  <si>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</si>
  <si>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</si>
  <si>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</si>
  <si>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</si>
  <si>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</si>
  <si>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</si>
  <si>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</si>
  <si>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</si>
  <si>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</si>
  <si>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</si>
  <si>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</si>
  <si>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</si>
  <si>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</si>
  <si>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</si>
  <si>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</si>
  <si>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</si>
  <si>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</si>
  <si>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</si>
  <si>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</si>
  <si>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</si>
  <si>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</si>
  <si>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</si>
  <si>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</si>
  <si>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</si>
  <si>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</si>
  <si>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</si>
  <si>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</si>
  <si>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</si>
  <si>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</si>
  <si>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</si>
  <si>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</si>
  <si>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</si>
  <si>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</si>
  <si>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</si>
  <si>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</si>
  <si>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</si>
  <si>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</si>
  <si>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</si>
  <si>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</si>
  <si>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</si>
  <si>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</si>
  <si>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</si>
  <si>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</si>
  <si>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</si>
  <si>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</si>
  <si>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</si>
  <si>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</si>
  <si>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</si>
  <si>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</si>
  <si>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</si>
  <si>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</si>
  <si>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</si>
  <si>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</si>
  <si>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</si>
  <si>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</si>
  <si>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</si>
  <si>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</si>
  <si>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</si>
  <si>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</si>
  <si>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</si>
  <si>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</si>
  <si>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</si>
  <si>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</si>
  <si>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</si>
  <si>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</si>
  <si>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</si>
  <si>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</si>
  <si>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</si>
  <si>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</si>
  <si>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</si>
  <si>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</si>
  <si>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</si>
  <si>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</si>
  <si>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</si>
  <si>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</si>
  <si>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</si>
  <si>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</si>
  <si>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</si>
  <si>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</si>
  <si>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</si>
  <si>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</si>
  <si>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</si>
  <si>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</si>
  <si>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</si>
  <si>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</si>
  <si>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</si>
  <si>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</si>
  <si>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</si>
  <si>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</si>
  <si>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</si>
  <si>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</si>
  <si>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</si>
  <si>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</si>
  <si>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</si>
  <si>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</si>
  <si>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</si>
  <si>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</si>
  <si>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</si>
  <si>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</si>
  <si>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</si>
  <si>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</si>
  <si>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</si>
  <si>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</si>
  <si>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</si>
  <si>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</si>
  <si>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</si>
  <si>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</si>
  <si>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</si>
  <si>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</si>
  <si>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</si>
  <si>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</si>
  <si>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</si>
  <si>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</si>
  <si>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</si>
  <si>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</si>
  <si>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</si>
  <si>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</si>
  <si>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</si>
  <si>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</si>
  <si>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</si>
  <si>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</si>
  <si>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</si>
  <si>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</si>
  <si>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</si>
  <si>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</si>
  <si>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</si>
  <si>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</si>
  <si>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</si>
  <si>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</si>
  <si>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</si>
  <si>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</si>
  <si>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</si>
  <si>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</si>
  <si>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</si>
  <si>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</si>
  <si>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</si>
  <si>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</si>
  <si>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</si>
  <si>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</si>
  <si>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</si>
  <si>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</si>
  <si>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</si>
  <si>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</si>
  <si>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</si>
  <si>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</si>
  <si>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</si>
  <si>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</si>
  <si>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</si>
  <si>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</si>
  <si>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</si>
  <si>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</si>
  <si>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</si>
  <si>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</si>
  <si>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</si>
  <si>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</si>
  <si>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</si>
  <si>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</si>
  <si>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</si>
  <si>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</si>
  <si>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</si>
  <si>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</si>
  <si>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</si>
  <si>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</si>
  <si>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</si>
  <si>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</si>
  <si>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</si>
  <si>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</si>
  <si>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</si>
  <si>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</si>
  <si>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</si>
  <si>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</si>
  <si>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</si>
  <si>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</si>
  <si>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</si>
  <si>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</si>
  <si>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</si>
  <si>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</si>
  <si>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</si>
  <si>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</si>
  <si>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</si>
  <si>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</si>
  <si>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</si>
  <si>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</si>
  <si>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</si>
  <si>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</si>
  <si>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</si>
  <si>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</si>
  <si>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</si>
  <si>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</si>
  <si>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</si>
  <si>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</si>
  <si>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</si>
  <si>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</si>
  <si>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</si>
  <si>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</si>
  <si>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</si>
  <si>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</si>
  <si>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</si>
  <si>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</si>
  <si>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</si>
  <si>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</si>
  <si>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</si>
  <si>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</si>
  <si>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</si>
  <si>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</si>
  <si>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</si>
  <si>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</si>
  <si>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</si>
  <si>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</si>
  <si>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</si>
  <si>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</si>
  <si>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</si>
  <si>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</si>
  <si>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</si>
  <si>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</si>
  <si>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</si>
  <si>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</si>
  <si>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</si>
  <si>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</si>
  <si>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</si>
  <si>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</si>
  <si>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</si>
  <si>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</si>
  <si>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</si>
  <si>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</si>
  <si>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</si>
  <si>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</si>
  <si>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</si>
  <si>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</si>
  <si>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</si>
  <si>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</si>
  <si>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</si>
  <si>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</si>
  <si>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</si>
  <si>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</si>
  <si>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</si>
  <si>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</si>
  <si>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</si>
  <si>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</si>
  <si>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</si>
  <si>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</si>
  <si>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</si>
  <si>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</si>
  <si>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</si>
  <si>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</si>
  <si>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</si>
  <si>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</si>
  <si>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</si>
  <si>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</si>
  <si>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</si>
  <si>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</si>
  <si>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</si>
  <si>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</si>
  <si>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</si>
  <si>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</si>
  <si>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</si>
  <si>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</si>
  <si>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</si>
  <si>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</si>
  <si>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</si>
  <si>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</si>
  <si>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</si>
  <si>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</si>
  <si>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</si>
  <si>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</si>
  <si>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</si>
  <si>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</si>
  <si>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</si>
  <si>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</si>
  <si>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</si>
  <si>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</si>
  <si>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</si>
  <si>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</si>
  <si>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</si>
  <si>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</si>
  <si>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</si>
  <si>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</si>
  <si>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</si>
  <si>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</si>
  <si>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</si>
  <si>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</si>
  <si>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</si>
  <si>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</si>
  <si>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</si>
  <si>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</si>
  <si>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</si>
  <si>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</si>
  <si>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</si>
  <si>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</si>
  <si>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</si>
  <si>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</si>
  <si>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</si>
  <si>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</si>
  <si>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</si>
  <si>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</si>
  <si>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</si>
  <si>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</si>
  <si>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</si>
  <si>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</si>
  <si>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</si>
  <si>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</si>
  <si>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</si>
  <si>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</si>
  <si>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</si>
  <si>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</si>
  <si>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</si>
  <si>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</si>
  <si>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</si>
  <si>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</si>
  <si>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</si>
  <si>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</si>
  <si>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</si>
  <si>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</si>
  <si>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</si>
  <si>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</si>
  <si>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</si>
  <si>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</si>
  <si>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</si>
  <si>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</si>
  <si>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</si>
  <si>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</si>
  <si>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</si>
  <si>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</si>
  <si>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</si>
  <si>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</si>
  <si>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</si>
  <si>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</si>
  <si>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</si>
  <si>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</si>
  <si>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</si>
  <si>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</si>
  <si>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</si>
  <si>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</si>
  <si>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</si>
  <si>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</si>
  <si>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</si>
  <si>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</si>
  <si>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</si>
  <si>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</si>
  <si>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</si>
  <si>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</si>
  <si>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</si>
  <si>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</si>
  <si>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</si>
  <si>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</si>
  <si>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</si>
  <si>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</si>
  <si>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</si>
  <si>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</si>
  <si>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</si>
  <si>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</si>
  <si>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</si>
  <si>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</si>
  <si>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</si>
  <si>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</si>
  <si>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</si>
  <si>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</si>
  <si>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</si>
  <si>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</si>
  <si>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</si>
  <si>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</si>
  <si>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</si>
  <si>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</si>
  <si>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</si>
  <si>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</si>
  <si>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</si>
  <si>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</si>
  <si>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</si>
  <si>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</si>
  <si>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</si>
  <si>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</si>
  <si>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</si>
  <si>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</si>
  <si>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</si>
  <si>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</si>
  <si>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</si>
  <si>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</si>
  <si>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</si>
  <si>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</si>
  <si>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</si>
  <si>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</si>
  <si>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</si>
  <si>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</si>
  <si>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</si>
  <si>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</si>
  <si>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</si>
  <si>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</si>
  <si>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</si>
  <si>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</si>
  <si>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</si>
  <si>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</si>
  <si>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</si>
  <si>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</si>
  <si>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</si>
  <si>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</si>
  <si>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</si>
  <si>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</si>
  <si>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</si>
  <si>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</si>
  <si>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</si>
  <si>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</si>
  <si>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</si>
  <si>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</si>
  <si>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</si>
  <si>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</si>
  <si>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</si>
  <si>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</si>
  <si>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</si>
  <si>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</si>
  <si>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</si>
  <si>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</si>
  <si>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</si>
  <si>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</si>
  <si>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</si>
  <si>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</si>
  <si>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</si>
  <si>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</si>
  <si>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</si>
  <si>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</si>
  <si>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</si>
  <si>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</si>
  <si>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</si>
  <si>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</si>
  <si>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</si>
  <si>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</si>
  <si>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</si>
  <si>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</si>
  <si>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</si>
  <si>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</si>
  <si>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</si>
  <si>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</si>
  <si>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</si>
  <si>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</si>
  <si>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</si>
  <si>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</si>
  <si>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</si>
  <si>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</si>
  <si>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</si>
  <si>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</si>
  <si>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</si>
  <si>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</si>
  <si>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</si>
  <si>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</si>
  <si>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</si>
  <si>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</si>
  <si>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</si>
  <si>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</si>
  <si>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</si>
  <si>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</si>
  <si>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</si>
  <si>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</si>
  <si>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</si>
  <si>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</si>
  <si>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</si>
  <si>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</si>
  <si>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</si>
  <si>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</si>
  <si>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</si>
  <si>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</si>
  <si>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</si>
  <si>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</si>
  <si>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</si>
  <si>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</si>
  <si>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</si>
  <si>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</si>
  <si>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</si>
  <si>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</si>
  <si>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</si>
  <si>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</si>
  <si>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</si>
  <si>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</si>
  <si>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</si>
  <si>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</si>
  <si>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</si>
  <si>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</si>
  <si>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</si>
  <si>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</si>
  <si>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</si>
  <si>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</si>
  <si>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</si>
  <si>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</si>
  <si>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</si>
  <si>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</si>
  <si>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</si>
  <si>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</si>
  <si>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</si>
  <si>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</si>
  <si>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</si>
  <si>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</si>
  <si>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</si>
  <si>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</si>
  <si>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</si>
  <si>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</si>
  <si>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</si>
  <si>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</si>
  <si>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</si>
  <si>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</si>
  <si>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</si>
  <si>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</si>
  <si>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</si>
  <si>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</si>
  <si>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</si>
  <si>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</si>
  <si>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</si>
  <si>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</si>
  <si>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</si>
  <si>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</si>
  <si>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</si>
  <si>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</si>
  <si>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</si>
  <si>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</si>
  <si>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</si>
  <si>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</si>
  <si>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</si>
  <si>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</si>
  <si>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</si>
  <si>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</si>
  <si>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</si>
  <si>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</si>
  <si>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</si>
  <si>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</si>
  <si>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</si>
  <si>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</si>
  <si>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</si>
  <si>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</si>
  <si>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</si>
  <si>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</si>
  <si>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</si>
  <si>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</si>
  <si>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</si>
  <si>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</si>
  <si>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</si>
  <si>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</si>
  <si>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</si>
  <si>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</si>
  <si>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</si>
  <si>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</si>
  <si>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</si>
  <si>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</si>
  <si>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</si>
  <si>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</si>
  <si>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</si>
  <si>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</si>
  <si>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</si>
  <si>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</si>
  <si>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</si>
  <si>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</si>
  <si>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</si>
  <si>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</si>
  <si>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</si>
  <si>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</si>
  <si>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</si>
  <si>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</si>
  <si>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</si>
  <si>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</si>
  <si>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</si>
  <si>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</si>
  <si>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</si>
  <si>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</si>
  <si>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</si>
  <si>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</si>
  <si>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</si>
  <si>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</si>
  <si>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</si>
  <si>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</si>
  <si>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</si>
  <si>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</si>
  <si>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</si>
  <si>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</si>
  <si>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</si>
  <si>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</si>
  <si>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</si>
  <si>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</si>
  <si>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</si>
  <si>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</si>
  <si>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</si>
  <si>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</si>
  <si>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</si>
  <si>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</si>
  <si>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</si>
  <si>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</si>
  <si>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</si>
  <si>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</si>
  <si>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</si>
  <si>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</si>
  <si>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</si>
  <si>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</si>
  <si>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</si>
  <si>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</si>
  <si>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</si>
  <si>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</si>
  <si>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</si>
  <si>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</si>
  <si>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</si>
  <si>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</si>
  <si>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</si>
  <si>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</si>
  <si>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</si>
  <si>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</si>
  <si>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</si>
  <si>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</si>
  <si>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</si>
  <si>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</si>
  <si>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</si>
  <si>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</si>
  <si>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</si>
  <si>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</si>
  <si>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</si>
  <si>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</si>
  <si>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</si>
  <si>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</si>
  <si>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</si>
  <si>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</si>
  <si>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</si>
  <si>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</si>
  <si>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</si>
  <si>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</si>
  <si>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</si>
  <si>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</si>
  <si>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</si>
  <si>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</si>
  <si>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</si>
  <si>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</si>
  <si>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</si>
  <si>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</si>
  <si>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</si>
  <si>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</si>
  <si>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</si>
  <si>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</si>
  <si>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</si>
  <si>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</si>
  <si>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</si>
  <si>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</si>
  <si>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</si>
  <si>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</si>
  <si>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</si>
  <si>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</si>
  <si>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</si>
  <si>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</si>
  <si>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</si>
  <si>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</si>
  <si>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</si>
  <si>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</si>
  <si>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</si>
  <si>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</si>
  <si>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</si>
  <si>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</si>
  <si>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</si>
  <si>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</si>
  <si>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</si>
  <si>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</si>
  <si>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</si>
  <si>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</si>
  <si>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</si>
  <si>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</si>
  <si>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</si>
  <si>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</si>
  <si>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</si>
  <si>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</si>
  <si>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</si>
  <si>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</si>
  <si>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</si>
  <si>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</si>
  <si>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</si>
  <si>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</si>
  <si>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</si>
  <si>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</si>
  <si>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</si>
  <si>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</si>
  <si>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</si>
  <si>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</si>
  <si>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</si>
  <si>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</si>
  <si>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</si>
  <si>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</si>
  <si>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</si>
  <si>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</si>
  <si>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</si>
  <si>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</si>
  <si>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</si>
  <si>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</si>
  <si>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</si>
  <si>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</si>
  <si>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</si>
  <si>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</si>
  <si>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</si>
  <si>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</si>
  <si>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</si>
  <si>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</si>
  <si>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</si>
  <si>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</si>
  <si>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</si>
  <si>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</si>
  <si>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</si>
  <si>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</si>
  <si>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</si>
  <si>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</si>
  <si>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</si>
  <si>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</si>
  <si>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</si>
  <si>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</si>
  <si>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</si>
  <si>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</si>
  <si>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</si>
  <si>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</si>
  <si>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</si>
  <si>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</si>
  <si>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</si>
  <si>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</si>
  <si>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</si>
  <si>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</si>
  <si>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</si>
  <si>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</si>
  <si>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</si>
  <si>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</si>
  <si>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</si>
  <si>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</si>
  <si>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</si>
  <si>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</si>
  <si>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</si>
  <si>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</si>
  <si>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</si>
  <si>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</si>
  <si>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</si>
  <si>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</si>
  <si>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</si>
  <si>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</si>
  <si>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</si>
  <si>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</si>
  <si>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</si>
  <si>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</si>
  <si>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</si>
  <si>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</si>
  <si>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</si>
  <si>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</si>
  <si>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</si>
  <si>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</si>
  <si>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</si>
  <si>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</si>
  <si>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</si>
  <si>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</si>
  <si>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</si>
  <si>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</si>
  <si>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</si>
  <si>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</si>
  <si>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</si>
  <si>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</si>
  <si>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</si>
  <si>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</si>
  <si>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</si>
  <si>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</si>
  <si>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</si>
  <si>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</si>
  <si>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</si>
  <si>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</si>
  <si>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</si>
  <si>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</si>
  <si>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</si>
  <si>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</si>
  <si>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</si>
  <si>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</si>
  <si>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</si>
  <si>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</si>
  <si>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</si>
  <si>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</si>
  <si>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</si>
  <si>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</si>
  <si>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</si>
  <si>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</si>
  <si>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</si>
  <si>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</si>
  <si>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</si>
  <si>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</si>
  <si>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</si>
  <si>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</si>
  <si>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</si>
  <si>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</si>
  <si>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</si>
  <si>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</si>
  <si>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</si>
  <si>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</si>
  <si>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</si>
  <si>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</si>
  <si>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</si>
  <si>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</si>
  <si>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</si>
  <si>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</si>
  <si>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</si>
  <si>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</si>
  <si>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</si>
  <si>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</si>
  <si>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</si>
  <si>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</si>
  <si>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</si>
  <si>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</si>
  <si>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</si>
  <si>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</si>
  <si>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</si>
  <si>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</si>
  <si>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</si>
  <si>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</si>
  <si>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</si>
  <si>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</si>
  <si>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</si>
  <si>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</si>
  <si>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</si>
  <si>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</si>
  <si>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</si>
  <si>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</si>
  <si>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</si>
  <si>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</si>
  <si>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</si>
  <si>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</si>
  <si>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</si>
  <si>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</si>
  <si>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</si>
  <si>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</si>
  <si>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</si>
  <si>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</si>
  <si>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</si>
  <si>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</si>
  <si>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</si>
  <si>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</si>
  <si>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</si>
  <si>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</si>
  <si>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</si>
  <si>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</si>
  <si>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</si>
  <si>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</si>
  <si>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</si>
  <si>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</si>
  <si>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</si>
  <si>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</si>
  <si>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</si>
  <si>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</si>
  <si>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</si>
  <si>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</si>
  <si>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</si>
  <si>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</si>
  <si>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</si>
  <si>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</si>
  <si>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</si>
  <si>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</si>
  <si>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</si>
  <si>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</si>
  <si>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</si>
  <si>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</si>
  <si>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</si>
  <si>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</si>
  <si>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</si>
  <si>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</si>
  <si>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</si>
  <si>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</si>
  <si>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</si>
  <si>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</si>
  <si>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</si>
  <si>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</si>
  <si>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</si>
  <si>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</si>
  <si>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</si>
  <si>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</si>
  <si>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</si>
  <si>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</si>
  <si>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</si>
  <si>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</si>
  <si>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</si>
  <si>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</si>
  <si>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</si>
  <si>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</si>
  <si>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</si>
  <si>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</si>
  <si>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</si>
  <si>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</si>
  <si>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</si>
  <si>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</si>
  <si>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</si>
  <si>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</si>
  <si>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</si>
  <si>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</si>
  <si>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</si>
  <si>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</si>
  <si>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</si>
  <si>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</si>
  <si>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</si>
  <si>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</si>
  <si>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</si>
  <si>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</si>
  <si>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</si>
  <si>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</si>
  <si>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</si>
  <si>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</si>
  <si>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</si>
  <si>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</si>
  <si>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</si>
  <si>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</si>
  <si>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</si>
  <si>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</si>
  <si>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</si>
  <si>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</si>
  <si>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</si>
  <si>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</si>
  <si>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</si>
  <si>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</si>
  <si>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</si>
  <si>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</si>
  <si>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</si>
  <si>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</si>
  <si>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</si>
  <si>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</si>
  <si>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</si>
  <si>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</si>
  <si>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</si>
  <si>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</si>
  <si>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</si>
  <si>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</si>
  <si>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</si>
  <si>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</si>
  <si>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</si>
  <si>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</si>
  <si>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</si>
  <si>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</si>
  <si>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</si>
  <si>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</si>
  <si>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</si>
  <si>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</si>
  <si>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</si>
  <si>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</si>
  <si>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</si>
  <si>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</si>
  <si>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</si>
  <si>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</si>
  <si>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</si>
  <si>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</si>
  <si>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</si>
  <si>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</si>
  <si>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</si>
  <si>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</si>
  <si>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</si>
  <si>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</si>
  <si>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</si>
  <si>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</si>
  <si>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</si>
  <si>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</si>
  <si>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</si>
  <si>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</si>
  <si>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</si>
  <si>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</si>
  <si>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</si>
  <si>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</si>
  <si>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</si>
  <si>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</si>
  <si>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</si>
  <si>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</si>
  <si>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</si>
  <si>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</si>
  <si>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</si>
  <si>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</si>
  <si>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</si>
  <si>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</si>
  <si>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</si>
  <si>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</si>
  <si>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</si>
  <si>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</si>
  <si>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</si>
  <si>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</si>
  <si>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</si>
  <si>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</si>
  <si>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</si>
  <si>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</si>
  <si>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</si>
  <si>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</si>
  <si>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</si>
  <si>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</si>
  <si>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</si>
  <si>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</si>
  <si>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</si>
  <si>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</si>
  <si>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</si>
  <si>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</si>
  <si>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</si>
  <si>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</si>
  <si>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</si>
  <si>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</si>
  <si>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</si>
  <si>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</si>
  <si>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</si>
  <si>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</si>
  <si>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</si>
  <si>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</si>
  <si>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</si>
  <si>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</si>
  <si>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</si>
  <si>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</si>
  <si>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</si>
  <si>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</si>
  <si>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</si>
  <si>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</si>
  <si>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</si>
  <si>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</si>
  <si>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</si>
  <si>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</si>
  <si>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</si>
  <si>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</si>
  <si>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</si>
  <si>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</si>
  <si>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</si>
  <si>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</si>
  <si>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</si>
  <si>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</si>
  <si>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</si>
  <si>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</si>
  <si>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</si>
  <si>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</si>
  <si>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</si>
  <si>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</si>
  <si>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</si>
  <si>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</si>
  <si>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</si>
  <si>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</si>
  <si>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</si>
  <si>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</si>
  <si>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</si>
  <si>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</si>
  <si>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</si>
  <si>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</si>
  <si>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</si>
  <si>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</si>
  <si>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</si>
  <si>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</si>
  <si>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</si>
  <si>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</si>
  <si>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</si>
  <si>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</si>
  <si>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</si>
  <si>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</si>
  <si>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</si>
  <si>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</si>
  <si>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</si>
  <si>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</si>
  <si>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</si>
  <si>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</si>
  <si>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</si>
  <si>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</si>
  <si>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</si>
  <si>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</si>
  <si>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</si>
  <si>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</si>
  <si>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</si>
  <si>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</si>
  <si>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</si>
  <si>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</si>
  <si>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</si>
  <si>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</si>
  <si>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</si>
  <si>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</si>
  <si>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</si>
  <si>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</si>
  <si>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</si>
  <si>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</si>
  <si>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</si>
  <si>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</si>
  <si>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</si>
  <si>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</si>
  <si>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</si>
  <si>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</si>
  <si>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</si>
  <si>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</si>
  <si>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</si>
  <si>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</si>
  <si>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</si>
  <si>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</si>
  <si>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</si>
  <si>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</si>
  <si>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</si>
  <si>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</si>
  <si>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</si>
  <si>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</si>
  <si>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</si>
  <si>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</si>
  <si>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</si>
  <si>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</si>
  <si>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</si>
  <si>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</si>
  <si>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</si>
  <si>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</si>
  <si>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</si>
  <si>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</si>
  <si>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</si>
  <si>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</si>
  <si>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</si>
  <si>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</si>
  <si>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</si>
  <si>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</si>
  <si>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</si>
  <si>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</si>
  <si>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</si>
  <si>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</si>
  <si>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</si>
  <si>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</si>
  <si>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</si>
  <si>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</si>
  <si>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</si>
  <si>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</si>
  <si>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</si>
  <si>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</si>
  <si>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</si>
  <si>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</si>
  <si>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</si>
  <si>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</si>
  <si>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</si>
  <si>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</si>
  <si>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</si>
  <si>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</si>
  <si>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</si>
  <si>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</si>
  <si>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</si>
  <si>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</si>
  <si>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</si>
  <si>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</si>
  <si>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</si>
  <si>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</si>
  <si>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</si>
  <si>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</si>
  <si>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</si>
  <si>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</si>
  <si>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</si>
  <si>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</si>
  <si>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</si>
  <si>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</si>
  <si>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</si>
  <si>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</si>
  <si>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</si>
  <si>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</si>
  <si>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</si>
  <si>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</si>
  <si>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</si>
  <si>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</si>
  <si>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</si>
  <si>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</si>
  <si>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</si>
  <si>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</si>
  <si>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</si>
  <si>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</si>
  <si>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</si>
  <si>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</si>
  <si>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</si>
  <si>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</si>
  <si>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</si>
  <si>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</si>
  <si>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</si>
  <si>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</si>
  <si>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</si>
  <si>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</si>
  <si>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</si>
  <si>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</si>
  <si>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</si>
  <si>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</si>
  <si>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</si>
  <si>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</si>
  <si>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</si>
  <si>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</si>
  <si>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</si>
  <si>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</si>
  <si>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</si>
  <si>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</si>
  <si>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</si>
  <si>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</si>
  <si>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</si>
  <si>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</si>
  <si>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</si>
  <si>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</si>
  <si>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</si>
  <si>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</si>
  <si>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</si>
  <si>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</si>
  <si>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</si>
  <si>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</si>
  <si>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</si>
  <si>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</si>
  <si>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</si>
  <si>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</si>
  <si>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</si>
  <si>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</si>
  <si>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</si>
  <si>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</si>
  <si>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</si>
  <si>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</si>
  <si>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</si>
  <si>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</si>
  <si>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</si>
  <si>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</si>
  <si>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</si>
  <si>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</si>
  <si>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</si>
  <si>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</si>
  <si>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</si>
  <si>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</si>
  <si>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</si>
  <si>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</si>
  <si>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</si>
  <si>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</si>
  <si>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</si>
  <si>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</si>
  <si>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</si>
  <si>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</si>
  <si>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</si>
  <si>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</si>
  <si>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</si>
  <si>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</si>
  <si>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</si>
  <si>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</si>
  <si>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</si>
  <si>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</si>
  <si>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</si>
  <si>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</si>
  <si>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</si>
  <si>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</si>
  <si>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</si>
  <si>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</si>
  <si>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</si>
  <si>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</si>
  <si>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</si>
  <si>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</si>
  <si>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</si>
  <si>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</si>
  <si>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</si>
  <si>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</si>
  <si>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</si>
  <si>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</si>
  <si>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</si>
  <si>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</si>
  <si>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</si>
  <si>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</si>
  <si>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</si>
  <si>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</si>
  <si>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</si>
  <si>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</si>
  <si>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</si>
  <si>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</si>
  <si>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</si>
  <si>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</si>
  <si>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</si>
  <si>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</si>
  <si>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</si>
  <si>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</si>
  <si>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</si>
  <si>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</si>
  <si>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</si>
  <si>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</si>
  <si>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</si>
  <si>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</si>
  <si>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</si>
  <si>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</si>
  <si>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</si>
  <si>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</si>
  <si>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</si>
  <si>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</si>
  <si>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</si>
  <si>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</si>
  <si>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</si>
  <si>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</si>
  <si>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</si>
  <si>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</si>
  <si>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</si>
  <si>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</si>
  <si>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</si>
  <si>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</si>
  <si>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</si>
  <si>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</si>
  <si>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</si>
  <si>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</si>
  <si>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</si>
  <si>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</si>
  <si>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</si>
  <si>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</si>
  <si>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</si>
  <si>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</si>
  <si>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</si>
  <si>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</si>
  <si>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</si>
  <si>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</si>
  <si>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</si>
  <si>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</si>
  <si>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</si>
  <si>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</si>
  <si>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</si>
  <si>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</si>
  <si>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</si>
  <si>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</si>
  <si>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</si>
  <si>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</si>
  <si>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</si>
  <si>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</si>
  <si>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</si>
  <si>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</si>
  <si>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</si>
  <si>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</si>
  <si>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</si>
  <si>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</si>
  <si>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</si>
  <si>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</si>
  <si>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</si>
  <si>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</si>
  <si>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</si>
  <si>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</si>
  <si>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</si>
  <si>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</si>
  <si>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</si>
  <si>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</si>
  <si>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</si>
  <si>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</si>
  <si>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</si>
  <si>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</si>
  <si>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</si>
  <si>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</si>
  <si>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</si>
  <si>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</si>
  <si>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</si>
  <si>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</si>
  <si>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</si>
  <si>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</si>
  <si>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</si>
  <si>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</si>
  <si>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</si>
  <si>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</si>
  <si>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</si>
  <si>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</si>
  <si>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</si>
  <si>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</si>
  <si>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</si>
  <si>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</si>
  <si>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</si>
  <si>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</si>
  <si>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</si>
  <si>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</si>
  <si>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</si>
  <si>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</si>
  <si>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</si>
  <si>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</si>
  <si>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</si>
  <si>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</si>
  <si>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</si>
  <si>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</si>
  <si>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</si>
  <si>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</si>
  <si>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</si>
  <si>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</si>
  <si>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</si>
  <si>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</si>
  <si>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</si>
  <si>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</si>
  <si>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</si>
  <si>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</si>
  <si>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</si>
  <si>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</si>
  <si>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</si>
  <si>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</si>
  <si>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</si>
  <si>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</si>
  <si>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</si>
  <si>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</si>
  <si>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</si>
  <si>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</si>
  <si>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</si>
  <si>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</si>
  <si>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</si>
  <si>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</si>
  <si>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</si>
  <si>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</si>
  <si>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</si>
  <si>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</si>
  <si>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</si>
  <si>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</si>
  <si>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</si>
  <si>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</si>
  <si>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</si>
  <si>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</si>
  <si>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</si>
  <si>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</si>
  <si>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</si>
  <si>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</si>
  <si>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</si>
  <si>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</si>
  <si>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</si>
  <si>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</si>
  <si>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</si>
  <si>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</si>
  <si>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</si>
  <si>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</si>
  <si>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</si>
  <si>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</si>
  <si>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</si>
  <si>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</si>
  <si>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</si>
  <si>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</si>
  <si>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</si>
  <si>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</si>
  <si>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</si>
  <si>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</si>
  <si>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</si>
  <si>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</si>
  <si>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</si>
  <si>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</si>
  <si>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</si>
  <si>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</si>
  <si>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</si>
  <si>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</si>
  <si>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</si>
  <si>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</si>
  <si>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</si>
  <si>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</si>
  <si>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</si>
  <si>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</si>
  <si>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</si>
  <si>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</si>
  <si>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</si>
  <si>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</si>
  <si>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</si>
  <si>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</si>
  <si>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</si>
  <si>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</si>
  <si>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</si>
  <si>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</si>
  <si>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</si>
  <si>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</si>
  <si>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</si>
  <si>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</si>
  <si>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</si>
  <si>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</si>
  <si>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</si>
  <si>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</si>
  <si>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</si>
  <si>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</si>
  <si>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</si>
  <si>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</si>
  <si>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</si>
  <si>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</si>
  <si>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</si>
  <si>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</si>
  <si>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</si>
  <si>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</si>
  <si>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</si>
  <si>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</si>
  <si>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</si>
  <si>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</si>
  <si>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</si>
  <si>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</si>
  <si>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</si>
  <si>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</si>
  <si>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</si>
  <si>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</si>
  <si>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</si>
  <si>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</si>
  <si>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</si>
  <si>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</si>
  <si>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</si>
  <si>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</si>
  <si>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</si>
  <si>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</si>
  <si>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</si>
  <si>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</si>
  <si>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</si>
  <si>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</si>
  <si>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</si>
  <si>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</si>
  <si>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</si>
  <si>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</si>
  <si>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</si>
  <si>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</si>
  <si>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</si>
  <si>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</si>
  <si>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</si>
  <si>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</si>
  <si>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</si>
  <si>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</si>
  <si>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</si>
  <si>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</si>
  <si>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</si>
  <si>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</si>
  <si>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</si>
  <si>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</si>
  <si>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</si>
  <si>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</si>
  <si>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</si>
  <si>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</si>
  <si>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</si>
  <si>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</si>
  <si>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</si>
  <si>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</si>
  <si>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</si>
  <si>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</si>
  <si>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</si>
  <si>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</si>
  <si>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</si>
  <si>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</si>
  <si>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</si>
  <si>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</si>
  <si>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</si>
  <si>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</si>
  <si>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</si>
  <si>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</si>
  <si>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</si>
  <si>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</si>
  <si>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</si>
  <si>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</si>
  <si>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</si>
  <si>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</si>
  <si>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</si>
  <si>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</si>
  <si>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</si>
  <si>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</si>
  <si>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</si>
  <si>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</si>
  <si>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</si>
  <si>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</si>
  <si>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</si>
  <si>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</si>
  <si>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</si>
  <si>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</si>
  <si>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</si>
  <si>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</si>
  <si>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</si>
  <si>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</si>
  <si>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</si>
  <si>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</si>
  <si>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</si>
  <si>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</si>
  <si>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</si>
  <si>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</si>
  <si>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</si>
  <si>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</si>
  <si>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</si>
  <si>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</si>
  <si>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</si>
  <si>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</si>
  <si>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</si>
  <si>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</si>
  <si>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</si>
  <si>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</si>
  <si>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</si>
  <si>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</si>
  <si>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</si>
  <si>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</si>
  <si>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</si>
  <si>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</si>
  <si>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</si>
  <si>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</si>
  <si>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</si>
  <si>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</si>
  <si>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</si>
  <si>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</si>
  <si>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</si>
  <si>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</si>
  <si>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</si>
  <si>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</si>
  <si>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</si>
  <si>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</si>
  <si>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</si>
  <si>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</si>
  <si>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</si>
  <si>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</si>
  <si>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</si>
  <si>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</si>
  <si>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</si>
  <si>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</si>
  <si>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</si>
  <si>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</si>
  <si>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</si>
  <si>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</si>
  <si>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</si>
  <si>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</si>
  <si>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</si>
  <si>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</si>
  <si>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</si>
  <si>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</si>
  <si>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</si>
  <si>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</si>
  <si>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</si>
  <si>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</si>
  <si>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</si>
  <si>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</si>
  <si>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</si>
  <si>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</si>
  <si>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</si>
  <si>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</si>
  <si>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</si>
  <si>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</si>
  <si>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</si>
  <si>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</si>
  <si>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</si>
  <si>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</si>
  <si>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</si>
  <si>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</si>
  <si>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</si>
  <si>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</si>
  <si>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</si>
  <si>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</si>
  <si>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</si>
  <si>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</si>
  <si>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</si>
  <si>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</si>
  <si>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</si>
  <si>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</si>
  <si>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</si>
  <si>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</si>
  <si>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</si>
  <si>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</si>
  <si>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</si>
  <si>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</si>
  <si>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</si>
  <si>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</si>
  <si>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</si>
  <si>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</si>
  <si>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</si>
  <si>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</si>
  <si>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</si>
  <si>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</si>
  <si>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</si>
  <si>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</si>
  <si>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</si>
  <si>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</si>
  <si>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</si>
  <si>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</si>
  <si>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</si>
  <si>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</si>
  <si>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</si>
  <si>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</si>
  <si>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</si>
  <si>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</si>
  <si>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</si>
  <si>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</si>
  <si>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</si>
  <si>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</si>
  <si>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</si>
  <si>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</si>
  <si>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</si>
  <si>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</si>
  <si>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</si>
  <si>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</si>
  <si>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</si>
  <si>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</si>
  <si>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</si>
  <si>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</si>
  <si>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</si>
  <si>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</si>
  <si>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</si>
  <si>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</si>
  <si>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</si>
  <si>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</si>
  <si>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</si>
  <si>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</si>
  <si>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</si>
  <si>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</si>
  <si>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</si>
  <si>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</si>
  <si>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</si>
  <si>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</si>
  <si>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</si>
  <si>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</si>
  <si>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</si>
  <si>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</si>
  <si>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</si>
  <si>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</si>
  <si>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</si>
  <si>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</si>
  <si>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</si>
  <si>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</si>
  <si>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</si>
  <si>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</si>
  <si>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</si>
  <si>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</si>
  <si>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</si>
  <si>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</si>
  <si>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</si>
  <si>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</si>
  <si>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</si>
  <si>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</si>
  <si>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</si>
  <si>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</si>
  <si>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</si>
  <si>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</si>
  <si>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</si>
  <si>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</si>
  <si>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</si>
  <si>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</si>
  <si>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</si>
  <si>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</si>
  <si>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</si>
  <si>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</si>
  <si>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</si>
  <si>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</si>
  <si>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</si>
  <si>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</si>
  <si>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</si>
  <si>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</si>
  <si>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</si>
  <si>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</si>
  <si>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</si>
  <si>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</si>
  <si>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</si>
  <si>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</si>
  <si>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</si>
  <si>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</si>
  <si>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</si>
  <si>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</si>
  <si>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</si>
  <si>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</si>
  <si>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</si>
  <si>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</si>
  <si>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</si>
  <si>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</si>
  <si>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</si>
  <si>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</si>
  <si>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</si>
  <si>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</si>
  <si>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</si>
  <si>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</si>
  <si>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</si>
  <si>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</si>
  <si>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</si>
  <si>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</si>
  <si>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</si>
  <si>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</si>
  <si>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</si>
  <si>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</si>
  <si>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</si>
  <si>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</si>
  <si>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</si>
  <si>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</si>
  <si>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</si>
  <si>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</si>
  <si>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</si>
  <si>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</si>
  <si>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</si>
  <si>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</si>
  <si>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</si>
  <si>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</si>
  <si>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</si>
  <si>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</si>
  <si>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</si>
  <si>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</si>
  <si>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</si>
  <si>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</si>
  <si>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</si>
  <si>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</si>
  <si>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</si>
  <si>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</si>
  <si>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</si>
  <si>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</si>
  <si>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</si>
  <si>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</si>
  <si>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</si>
  <si>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</si>
  <si>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</si>
  <si>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</si>
  <si>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</si>
  <si>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</si>
  <si>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</si>
  <si>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</si>
  <si>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</si>
  <si>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</si>
  <si>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</si>
  <si>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</si>
  <si>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</si>
  <si>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</si>
  <si>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</si>
  <si>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</si>
  <si>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</si>
  <si>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</si>
  <si>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</si>
  <si>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</si>
  <si>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</si>
  <si>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</si>
  <si>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</si>
  <si>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</si>
  <si>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</si>
  <si>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</si>
  <si>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</si>
  <si>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</si>
  <si>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</si>
  <si>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</si>
  <si>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</si>
  <si>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</si>
  <si>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</si>
  <si>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</si>
  <si>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</si>
  <si>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</si>
  <si>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</si>
  <si>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</si>
  <si>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</si>
  <si>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</si>
  <si>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</si>
  <si>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</si>
  <si>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</si>
  <si>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</si>
  <si>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</si>
  <si>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</si>
  <si>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</si>
  <si>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</si>
  <si>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</si>
  <si>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</si>
  <si>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</si>
  <si>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</si>
  <si>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</si>
  <si>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</si>
  <si>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</si>
  <si>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</si>
  <si>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</si>
  <si>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</si>
  <si>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</si>
  <si>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</si>
  <si>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</si>
  <si>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</si>
  <si>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</si>
  <si>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</si>
  <si>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</si>
  <si>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</si>
  <si>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</si>
  <si>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</si>
  <si>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</si>
  <si>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</si>
  <si>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</si>
  <si>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</si>
  <si>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</si>
  <si>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</si>
  <si>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</si>
  <si>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</si>
  <si>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</si>
  <si>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</si>
  <si>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</si>
  <si>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</si>
  <si>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</si>
  <si>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</si>
  <si>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</si>
  <si>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</si>
  <si>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</si>
  <si>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</si>
  <si>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</si>
  <si>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</si>
  <si>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</si>
  <si>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</si>
  <si>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</si>
  <si>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</si>
  <si>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</si>
  <si>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</si>
  <si>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</si>
  <si>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</si>
  <si>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</si>
  <si>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</si>
  <si>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</si>
  <si>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</si>
  <si>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</si>
  <si>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</si>
  <si>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</si>
  <si>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</si>
  <si>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</si>
  <si>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</si>
  <si>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</si>
  <si>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</si>
  <si>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</si>
  <si>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</si>
  <si>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</si>
  <si>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</si>
  <si>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</si>
  <si>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</si>
  <si>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</si>
  <si>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</si>
  <si>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</si>
  <si>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</si>
  <si>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</si>
  <si>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</si>
  <si>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</si>
  <si>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</si>
  <si>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</si>
  <si>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</si>
  <si>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</si>
  <si>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</si>
  <si>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</si>
  <si>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</si>
  <si>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</si>
  <si>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</si>
  <si>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</si>
  <si>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</si>
  <si>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</si>
  <si>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</si>
  <si>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</si>
  <si>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</si>
  <si>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</si>
  <si>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</si>
  <si>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</si>
  <si>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</si>
  <si>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</si>
  <si>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</si>
  <si>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</si>
  <si>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</si>
  <si>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</si>
  <si>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</si>
  <si>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</si>
  <si>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</si>
  <si>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</si>
  <si>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</si>
  <si>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</si>
  <si>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</si>
  <si>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</si>
  <si>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</si>
  <si>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</si>
  <si>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</si>
  <si>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</si>
  <si>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</si>
  <si>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</si>
  <si>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</si>
  <si>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</si>
  <si>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</si>
  <si>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</si>
  <si>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</si>
  <si>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</si>
  <si>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</si>
  <si>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</si>
  <si>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</si>
  <si>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</si>
  <si>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</si>
  <si>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</si>
  <si>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</si>
  <si>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</si>
  <si>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</si>
  <si>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</si>
  <si>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</si>
  <si>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</si>
  <si>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</si>
  <si>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</si>
  <si>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</si>
  <si>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</si>
  <si>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</si>
  <si>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</si>
  <si>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</si>
  <si>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</si>
  <si>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</si>
  <si>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</si>
  <si>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</si>
  <si>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</si>
  <si>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</si>
  <si>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</si>
  <si>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</si>
  <si>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</si>
  <si>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</si>
  <si>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</si>
  <si>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</si>
  <si>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</si>
  <si>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</si>
  <si>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</si>
  <si>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</si>
  <si>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</si>
  <si>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</si>
  <si>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</si>
  <si>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</si>
  <si>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</si>
  <si>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</si>
  <si>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</si>
  <si>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</si>
  <si>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</si>
  <si>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</si>
  <si>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</si>
  <si>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</si>
  <si>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</si>
  <si>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</si>
  <si>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</si>
  <si>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</si>
  <si>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</si>
  <si>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</si>
  <si>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</si>
  <si>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</si>
  <si>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</si>
  <si>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</si>
  <si>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</si>
  <si>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</si>
  <si>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</si>
  <si>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</si>
  <si>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</si>
  <si>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</si>
  <si>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</si>
  <si>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</si>
  <si>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</si>
  <si>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</si>
  <si>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</si>
  <si>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</si>
  <si>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</si>
  <si>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</si>
  <si>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</si>
  <si>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</si>
  <si>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</si>
  <si>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</si>
  <si>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</si>
  <si>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</si>
  <si>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</si>
  <si>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</si>
  <si>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</si>
  <si>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</si>
  <si>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</si>
  <si>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</si>
  <si>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</si>
  <si>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</si>
  <si>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</si>
  <si>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</si>
  <si>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</si>
  <si>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</si>
  <si>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</si>
  <si>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</si>
  <si>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</si>
  <si>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</si>
  <si>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</si>
  <si>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</si>
  <si>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</si>
  <si>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</si>
  <si>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</si>
  <si>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</si>
  <si>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</si>
  <si>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</si>
  <si>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</si>
  <si>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</si>
  <si>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</si>
  <si>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</si>
  <si>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</si>
  <si>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</si>
  <si>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</si>
  <si>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</si>
  <si>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</si>
  <si>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</si>
  <si>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</si>
  <si>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</si>
  <si>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</si>
  <si>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</si>
  <si>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</si>
  <si>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</si>
  <si>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</si>
  <si>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</si>
  <si>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</si>
  <si>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</si>
  <si>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</si>
  <si>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</si>
  <si>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</si>
  <si>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</si>
  <si>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</si>
  <si>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</si>
  <si>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</si>
  <si>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</si>
  <si>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</si>
  <si>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</si>
  <si>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</si>
  <si>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</si>
  <si>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</si>
  <si>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</si>
  <si>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</si>
  <si>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</si>
  <si>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</si>
  <si>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</si>
  <si>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</si>
  <si>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</si>
  <si>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</si>
  <si>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</si>
  <si>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</si>
  <si>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</si>
  <si>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</si>
  <si>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</si>
  <si>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</si>
  <si>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</si>
  <si>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</si>
  <si>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</si>
  <si>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</si>
  <si>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</si>
  <si>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</si>
  <si>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</si>
  <si>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</si>
  <si>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</si>
  <si>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</si>
  <si>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</si>
  <si>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</si>
  <si>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</si>
  <si>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</si>
  <si>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</si>
  <si>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</si>
  <si>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</si>
  <si>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</si>
  <si>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</si>
  <si>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</si>
  <si>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</si>
  <si>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</si>
  <si>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</si>
  <si>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</si>
  <si>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</si>
  <si>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</si>
  <si>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</si>
  <si>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</si>
  <si>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</si>
  <si>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</si>
  <si>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</si>
  <si>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</si>
  <si>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</si>
  <si>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</si>
  <si>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</si>
  <si>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</si>
  <si>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</si>
  <si>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</si>
  <si>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</si>
  <si>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</si>
  <si>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</si>
  <si>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</si>
  <si>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</si>
  <si>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</si>
  <si>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</si>
  <si>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</si>
  <si>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</si>
  <si>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</si>
  <si>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</si>
  <si>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</si>
  <si>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</si>
  <si>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</si>
  <si>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</si>
  <si>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</si>
  <si>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</si>
  <si>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</si>
  <si>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</si>
  <si>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</si>
  <si>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</si>
  <si>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</si>
  <si>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</si>
  <si>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</si>
  <si>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</si>
  <si>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</si>
  <si>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</si>
  <si>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</si>
  <si>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</si>
  <si>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</si>
  <si>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</si>
  <si>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</si>
  <si>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</si>
  <si>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</si>
  <si>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</si>
  <si>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</si>
  <si>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</si>
  <si>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</si>
  <si>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</si>
  <si>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</si>
  <si>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</si>
  <si>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</si>
  <si>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</si>
  <si>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</si>
  <si>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</si>
  <si>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</si>
  <si>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</si>
  <si>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</si>
  <si>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</si>
  <si>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</si>
  <si>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</si>
  <si>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</si>
  <si>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</si>
  <si>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</si>
  <si>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</si>
  <si>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</si>
  <si>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</si>
  <si>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</si>
  <si>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</si>
  <si>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</si>
  <si>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</si>
  <si>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</si>
  <si>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</si>
  <si>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</si>
  <si>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</si>
  <si>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</si>
  <si>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</si>
  <si>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</si>
  <si>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</si>
  <si>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</si>
  <si>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</si>
  <si>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</si>
  <si>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</si>
  <si>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</si>
  <si>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</si>
  <si>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</si>
  <si>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</si>
  <si>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</si>
  <si>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</si>
  <si>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</si>
  <si>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</si>
  <si>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</si>
  <si>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</si>
  <si>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</si>
  <si>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</si>
  <si>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</si>
  <si>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</si>
  <si>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</si>
  <si>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</si>
  <si>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</si>
  <si>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</si>
  <si>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</si>
  <si>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</si>
  <si>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</si>
  <si>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</si>
  <si>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</si>
  <si>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</si>
  <si>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</si>
  <si>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</si>
  <si>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</si>
  <si>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</si>
  <si>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</si>
  <si>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</si>
  <si>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</si>
  <si>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</si>
  <si>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</si>
  <si>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</si>
  <si>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</si>
  <si>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</si>
  <si>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</si>
  <si>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</si>
  <si>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</si>
  <si>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</si>
  <si>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</si>
  <si>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</si>
  <si>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</si>
  <si>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</si>
  <si>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</si>
  <si>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</si>
  <si>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</si>
  <si>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</si>
  <si>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</si>
  <si>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</si>
  <si>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</si>
  <si>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</si>
  <si>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</si>
  <si>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</si>
  <si>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</si>
  <si>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</si>
  <si>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</si>
  <si>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</si>
  <si>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</si>
  <si>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</si>
  <si>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</si>
  <si>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</si>
  <si>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</si>
  <si>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</si>
  <si>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</si>
  <si>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</si>
  <si>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</si>
  <si>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</si>
  <si>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</si>
  <si>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</si>
  <si>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</si>
  <si>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</si>
  <si>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</si>
  <si>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</si>
  <si>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</si>
  <si>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</si>
  <si>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</si>
  <si>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</si>
  <si>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</si>
  <si>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</si>
  <si>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</si>
  <si>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</si>
  <si>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</si>
  <si>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</si>
  <si>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</si>
  <si>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</si>
  <si>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</si>
  <si>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</si>
  <si>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</si>
  <si>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</si>
  <si>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</si>
  <si>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</si>
  <si>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</si>
  <si>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</si>
  <si>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</si>
  <si>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</si>
  <si>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</si>
  <si>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</si>
  <si>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</si>
  <si>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</si>
  <si>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</si>
  <si>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</si>
  <si>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</si>
  <si>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</si>
  <si>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</si>
  <si>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</si>
  <si>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</si>
  <si>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</si>
  <si>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</si>
  <si>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</si>
  <si>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</si>
  <si>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</si>
  <si>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</si>
  <si>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</si>
  <si>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</si>
  <si>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</si>
  <si>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</si>
  <si>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</si>
  <si>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</si>
  <si>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</si>
  <si>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</si>
  <si>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</si>
  <si>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</si>
  <si>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</si>
  <si>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</si>
  <si>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</si>
  <si>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</si>
  <si>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</si>
  <si>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</si>
  <si>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</si>
  <si>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</si>
  <si>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</si>
  <si>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</si>
  <si>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</si>
  <si>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</si>
  <si>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</si>
  <si>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</si>
  <si>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</si>
  <si>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</si>
  <si>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</si>
  <si>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</si>
  <si>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</si>
  <si>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</si>
  <si>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</si>
  <si>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</si>
  <si>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</si>
  <si>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</si>
  <si>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</si>
  <si>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</si>
  <si>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</si>
  <si>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</si>
  <si>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</si>
  <si>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</si>
  <si>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</si>
  <si>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</si>
  <si>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</si>
  <si>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</si>
  <si>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</si>
  <si>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</si>
  <si>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</si>
  <si>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</si>
  <si>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</si>
  <si>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</si>
  <si>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</si>
  <si>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</si>
  <si>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</si>
  <si>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</si>
  <si>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</si>
  <si>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</si>
  <si>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</si>
  <si>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</si>
  <si>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</si>
  <si>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</si>
  <si>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</si>
  <si>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</si>
  <si>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</si>
  <si>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</si>
  <si>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</si>
  <si>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</si>
  <si>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</si>
  <si>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</si>
  <si>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</si>
  <si>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</si>
  <si>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</si>
  <si>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</si>
  <si>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</si>
  <si>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</si>
  <si>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</si>
  <si>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</si>
  <si>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</si>
  <si>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</si>
  <si>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</si>
  <si>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</si>
  <si>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</si>
  <si>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</si>
  <si>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</si>
  <si>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</si>
  <si>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</si>
  <si>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</si>
  <si>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</si>
  <si>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</si>
  <si>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</si>
  <si>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</si>
  <si>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</si>
  <si>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</si>
  <si>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</si>
  <si>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</si>
  <si>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</si>
  <si>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</si>
  <si>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</si>
  <si>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</si>
  <si>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</si>
  <si>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</si>
  <si>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</si>
  <si>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</si>
  <si>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</si>
  <si>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</si>
  <si>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</si>
  <si>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</si>
  <si>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</si>
  <si>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</si>
  <si>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</si>
  <si>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</si>
  <si>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</si>
  <si>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</si>
  <si>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</si>
  <si>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</si>
  <si>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</si>
  <si>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</si>
  <si>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</si>
  <si>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</si>
  <si>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</si>
  <si>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</si>
  <si>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</si>
  <si>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</si>
  <si>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</si>
  <si>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</si>
  <si>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</si>
  <si>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</si>
  <si>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</si>
  <si>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</si>
  <si>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</si>
  <si>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</si>
  <si>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</si>
  <si>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</si>
  <si>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</si>
  <si>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</si>
  <si>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</si>
  <si>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</si>
  <si>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</si>
  <si>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</si>
  <si>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</si>
  <si>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</si>
  <si>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</si>
  <si>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</si>
  <si>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</si>
  <si>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</si>
  <si>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</si>
  <si>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</si>
  <si>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</si>
  <si>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</si>
  <si>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</si>
  <si>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</si>
  <si>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</si>
  <si>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</si>
  <si>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</si>
  <si>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</si>
  <si>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</si>
  <si>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</si>
  <si>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</si>
  <si>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</si>
  <si>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</si>
  <si>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</si>
  <si>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</si>
  <si>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</si>
  <si>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</si>
  <si>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</si>
  <si>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</si>
  <si>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</si>
  <si>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</si>
  <si>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</si>
  <si>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</si>
  <si>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</si>
  <si>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</si>
  <si>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</si>
  <si>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</si>
  <si>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</si>
  <si>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</si>
  <si>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</si>
  <si>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</si>
  <si>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</si>
  <si>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</si>
  <si>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</si>
  <si>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</si>
  <si>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</si>
  <si>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</si>
  <si>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</si>
  <si>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</si>
  <si>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</si>
  <si>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</si>
  <si>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</si>
  <si>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</si>
  <si>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</si>
  <si>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</si>
  <si>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</si>
  <si>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</si>
  <si>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</si>
  <si>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</si>
  <si>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</si>
  <si>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</si>
  <si>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</si>
  <si>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</si>
  <si>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</si>
  <si>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</si>
  <si>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</si>
  <si>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</si>
  <si>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</si>
  <si>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</si>
  <si>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</si>
  <si>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</si>
  <si>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</si>
  <si>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</si>
  <si>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</si>
  <si>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</si>
  <si>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</si>
  <si>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</si>
  <si>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</si>
  <si>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</si>
  <si>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</si>
  <si>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</si>
  <si>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</si>
  <si>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</si>
  <si>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</si>
  <si>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</si>
  <si>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</si>
  <si>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</si>
  <si>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</si>
  <si>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</si>
  <si>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</si>
  <si>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</si>
  <si>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</si>
  <si>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</si>
  <si>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</si>
  <si>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</si>
  <si>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</si>
  <si>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</si>
  <si>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</si>
  <si>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</si>
  <si>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</si>
  <si>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</si>
  <si>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</si>
  <si>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</si>
  <si>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</si>
  <si>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</si>
  <si>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</si>
  <si>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</si>
  <si>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</si>
  <si>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</si>
  <si>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</si>
  <si>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</si>
  <si>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</si>
  <si>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</si>
  <si>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</si>
  <si>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</si>
  <si>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</si>
  <si>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</si>
  <si>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</si>
  <si>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</si>
  <si>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</si>
  <si>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</si>
  <si>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</si>
  <si>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</si>
  <si>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</si>
  <si>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</si>
  <si>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</si>
  <si>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</si>
  <si>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</si>
  <si>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</si>
  <si>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</si>
  <si>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</si>
  <si>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</si>
  <si>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</si>
  <si>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</si>
  <si>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</si>
  <si>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</si>
  <si>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</si>
  <si>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</si>
  <si>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</si>
  <si>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</si>
  <si>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</si>
  <si>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</si>
  <si>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</si>
  <si>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</si>
  <si>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</si>
  <si>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</si>
  <si>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</si>
  <si>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</si>
  <si>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</si>
  <si>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</si>
  <si>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</si>
  <si>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</si>
  <si>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</si>
  <si>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</si>
  <si>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</si>
  <si>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</si>
  <si>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</si>
  <si>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</si>
  <si>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</si>
  <si>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</si>
  <si>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</si>
  <si>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</si>
  <si>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</si>
  <si>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</si>
  <si>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</si>
  <si>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</si>
  <si>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</si>
  <si>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</si>
  <si>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</si>
  <si>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</si>
  <si>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</si>
  <si>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</si>
  <si>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</si>
  <si>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</si>
  <si>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</si>
  <si>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</si>
  <si>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</si>
  <si>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</si>
  <si>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</si>
  <si>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</si>
  <si>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</si>
  <si>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</si>
  <si>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</si>
  <si>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</si>
  <si>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</si>
  <si>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</si>
  <si>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</si>
  <si>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</si>
  <si>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</si>
  <si>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</si>
  <si>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</si>
  <si>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</si>
  <si>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</si>
  <si>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</si>
  <si>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</si>
  <si>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</si>
  <si>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</si>
  <si>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</si>
  <si>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</si>
  <si>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</si>
  <si>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</si>
  <si>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</si>
  <si>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</si>
  <si>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</si>
  <si>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</si>
  <si>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</si>
  <si>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</si>
  <si>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</si>
  <si>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</si>
  <si>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</si>
  <si>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</si>
  <si>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</si>
  <si>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</si>
  <si>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</si>
  <si>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</si>
  <si>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</si>
  <si>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</si>
  <si>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</si>
  <si>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</si>
  <si>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</si>
  <si>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</si>
  <si>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</si>
  <si>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</si>
  <si>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</si>
  <si>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</si>
  <si>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</si>
  <si>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</si>
  <si>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</si>
  <si>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</si>
  <si>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</si>
  <si>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</si>
  <si>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</si>
  <si>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</si>
  <si>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</si>
  <si>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</si>
  <si>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</si>
  <si>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</si>
  <si>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</si>
  <si>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</si>
  <si>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</si>
  <si>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</si>
  <si>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</si>
  <si>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</si>
  <si>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</si>
  <si>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</si>
  <si>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</si>
  <si>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</si>
  <si>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</si>
  <si>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</si>
  <si>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</si>
  <si>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</si>
  <si>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</si>
  <si>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</si>
  <si>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</si>
  <si>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</si>
  <si>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</si>
  <si>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</si>
  <si>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</si>
  <si>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</si>
  <si>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</si>
  <si>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</si>
  <si>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</si>
  <si>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</si>
  <si>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</si>
  <si>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</si>
  <si>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</si>
  <si>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</si>
  <si>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</si>
  <si>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</si>
  <si>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</si>
  <si>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</si>
  <si>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</si>
  <si>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</si>
  <si>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</si>
  <si>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</si>
  <si>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</si>
  <si>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</si>
  <si>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</si>
  <si>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</si>
  <si>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</si>
  <si>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</si>
  <si>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</si>
  <si>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</si>
  <si>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</si>
  <si>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</si>
  <si>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</si>
  <si>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</si>
  <si>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</si>
  <si>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</si>
  <si>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</si>
  <si>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</si>
  <si>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</si>
  <si>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</si>
  <si>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</si>
  <si>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</si>
  <si>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</si>
  <si>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</si>
  <si>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</si>
  <si>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</si>
  <si>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</si>
  <si>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</si>
  <si>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</si>
  <si>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</si>
  <si>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</si>
  <si>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</si>
  <si>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</si>
  <si>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</si>
  <si>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</si>
  <si>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</si>
  <si>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</si>
  <si>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</si>
  <si>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</si>
  <si>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</si>
  <si>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</si>
  <si>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</si>
  <si>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</si>
  <si>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</si>
  <si>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</si>
  <si>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</si>
  <si>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</si>
  <si>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</si>
  <si>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</si>
  <si>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</si>
  <si>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</si>
  <si>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</si>
  <si>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</si>
  <si>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</si>
  <si>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</si>
  <si>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</si>
  <si>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</si>
  <si>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</si>
  <si>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</si>
  <si>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</si>
  <si>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</si>
  <si>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</si>
  <si>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</si>
  <si>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</si>
  <si>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</si>
  <si>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</si>
  <si>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</si>
  <si>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</si>
  <si>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</si>
  <si>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</si>
  <si>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</si>
  <si>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</si>
  <si>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</si>
  <si>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</si>
  <si>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</si>
  <si>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</si>
  <si>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</si>
  <si>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</si>
  <si>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</si>
  <si>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</si>
  <si>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</si>
  <si>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</si>
  <si>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</si>
  <si>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</si>
  <si>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</si>
  <si>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</si>
  <si>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</si>
  <si>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</si>
  <si>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</si>
  <si>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</si>
  <si>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</si>
  <si>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</si>
  <si>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</si>
  <si>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</si>
  <si>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</si>
  <si>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</si>
  <si>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</si>
  <si>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</si>
  <si>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</si>
  <si>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</si>
  <si>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</si>
  <si>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</si>
  <si>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</si>
  <si>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</si>
  <si>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</si>
  <si>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</si>
  <si>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</si>
  <si>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</si>
  <si>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</si>
  <si>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</si>
  <si>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</si>
  <si>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</si>
  <si>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</si>
  <si>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</si>
  <si>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</si>
  <si>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</si>
  <si>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</si>
  <si>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</si>
  <si>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</si>
  <si>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</si>
  <si>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</si>
  <si>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</si>
  <si>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</si>
  <si>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</si>
  <si>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</si>
  <si>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</si>
  <si>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</si>
  <si>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</si>
  <si>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</si>
  <si>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</si>
  <si>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</si>
  <si>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</si>
  <si>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</si>
  <si>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</si>
  <si>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</si>
  <si>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</si>
  <si>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</si>
  <si>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</si>
  <si>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</si>
  <si>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</si>
  <si>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</si>
  <si>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</si>
  <si>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</si>
  <si>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</si>
  <si>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</si>
  <si>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</si>
  <si>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</si>
  <si>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</si>
  <si>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</si>
  <si>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</si>
  <si>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</si>
  <si>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</si>
  <si>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</si>
  <si>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</si>
  <si>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</si>
  <si>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</si>
  <si>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</si>
  <si>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</si>
  <si>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</si>
  <si>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</si>
  <si>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</si>
  <si>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</si>
  <si>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</si>
  <si>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</si>
  <si>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</si>
  <si>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</si>
  <si>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</si>
  <si>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</si>
  <si>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</si>
  <si>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</si>
  <si>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</si>
  <si>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</si>
  <si>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</si>
  <si>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</si>
  <si>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</si>
  <si>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</si>
  <si>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</si>
  <si>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</si>
  <si>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</si>
  <si>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</si>
  <si>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</si>
  <si>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</si>
  <si>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</si>
  <si>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</si>
  <si>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</si>
  <si>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</si>
  <si>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</si>
  <si>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</si>
  <si>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</si>
  <si>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</si>
  <si>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</si>
  <si>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</si>
  <si>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</si>
  <si>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</si>
  <si>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</si>
  <si>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</si>
  <si>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</si>
  <si>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</si>
  <si>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</si>
  <si>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</si>
  <si>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</si>
  <si>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</si>
  <si>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</si>
  <si>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</si>
  <si>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</si>
  <si>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</si>
  <si>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</si>
  <si>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</si>
  <si>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</si>
  <si>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</si>
  <si>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</si>
  <si>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</si>
  <si>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</si>
  <si>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</si>
  <si>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</si>
  <si>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</si>
  <si>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</si>
  <si>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</si>
  <si>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</si>
  <si>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</si>
  <si>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</si>
  <si>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</si>
  <si>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</si>
  <si>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</si>
  <si>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</si>
  <si>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</si>
  <si>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</si>
  <si>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</si>
  <si>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</si>
  <si>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</si>
  <si>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</si>
  <si>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</si>
  <si>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</si>
  <si>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</si>
  <si>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</si>
  <si>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</si>
  <si>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</si>
  <si>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</si>
  <si>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</si>
  <si>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</si>
  <si>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</si>
  <si>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</si>
  <si>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</si>
  <si>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</si>
  <si>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</si>
  <si>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</si>
  <si>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</si>
  <si>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</si>
  <si>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</si>
  <si>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</si>
  <si>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</si>
  <si>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</si>
  <si>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</si>
  <si>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</si>
  <si>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</si>
  <si>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</si>
  <si>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</si>
  <si>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</si>
  <si>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</si>
  <si>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</si>
  <si>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</si>
  <si>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</si>
  <si>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</si>
  <si>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</si>
  <si>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</si>
  <si>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</si>
  <si>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</si>
  <si>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</si>
  <si>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</si>
  <si>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</si>
  <si>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</si>
  <si>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</si>
  <si>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</si>
  <si>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</si>
  <si>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</si>
  <si>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</si>
  <si>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</si>
  <si>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</si>
  <si>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</si>
  <si>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</si>
  <si>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</si>
  <si>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</si>
  <si>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</si>
  <si>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</si>
  <si>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</si>
  <si>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</si>
  <si>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</si>
  <si>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</si>
  <si>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</si>
  <si>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</si>
  <si>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</si>
  <si>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</si>
  <si>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</si>
  <si>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</si>
  <si>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</si>
  <si>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</si>
  <si>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</si>
  <si>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</si>
  <si>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</si>
  <si>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</si>
  <si>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</si>
  <si>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</si>
  <si>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</si>
  <si>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</si>
  <si>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</si>
  <si>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</si>
  <si>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</si>
  <si>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</si>
  <si>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</si>
  <si>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</si>
  <si>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</si>
  <si>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</si>
  <si>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</si>
  <si>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</si>
  <si>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</si>
  <si>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</si>
  <si>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</si>
  <si>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</si>
  <si>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</si>
  <si>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</si>
  <si>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</si>
  <si>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</si>
  <si>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</si>
  <si>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</si>
  <si>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</si>
  <si>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</si>
  <si>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</si>
  <si>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</si>
  <si>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</si>
  <si>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</si>
  <si>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</si>
  <si>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</si>
  <si>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</si>
  <si>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</si>
  <si>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</si>
  <si>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</si>
  <si>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</si>
  <si>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</si>
  <si>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</si>
  <si>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</si>
  <si>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</si>
  <si>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</si>
  <si>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</si>
  <si>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</si>
  <si>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</si>
  <si>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</si>
  <si>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</si>
  <si>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</si>
  <si>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</si>
  <si>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</si>
  <si>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</si>
  <si>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</si>
  <si>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</si>
  <si>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</si>
  <si>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</si>
  <si>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</si>
  <si>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</si>
  <si>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</si>
  <si>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</si>
  <si>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</si>
  <si>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</si>
  <si>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</si>
  <si>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</si>
  <si>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</si>
  <si>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</si>
  <si>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</si>
  <si>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</si>
  <si>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</si>
  <si>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</si>
  <si>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</si>
  <si>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</si>
  <si>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</si>
  <si>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</si>
  <si>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</si>
  <si>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</si>
  <si>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</si>
  <si>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</si>
  <si>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</si>
  <si>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</si>
  <si>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</si>
  <si>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</si>
  <si>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</si>
  <si>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</si>
  <si>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</si>
  <si>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</si>
  <si>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</si>
  <si>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</si>
  <si>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</si>
  <si>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</si>
  <si>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</si>
  <si>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</si>
  <si>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</si>
  <si>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</si>
  <si>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</si>
  <si>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</si>
  <si>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</si>
  <si>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</si>
  <si>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</si>
  <si>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</si>
  <si>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</si>
  <si>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</si>
  <si>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</si>
  <si>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</si>
  <si>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</si>
  <si>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</si>
  <si>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</si>
  <si>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</si>
  <si>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</si>
  <si>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</si>
  <si>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</si>
  <si>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</si>
  <si>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</si>
  <si>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</si>
  <si>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</si>
  <si>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</si>
  <si>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</si>
  <si>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</si>
  <si>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</si>
  <si>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</si>
  <si>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</si>
  <si>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</si>
  <si>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</si>
  <si>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</si>
  <si>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</si>
  <si>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</si>
  <si>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</si>
  <si>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</si>
  <si>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</si>
  <si>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</si>
  <si>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</si>
  <si>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</si>
  <si>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</si>
  <si>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</si>
  <si>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</si>
  <si>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</si>
  <si>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</si>
  <si>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</si>
  <si>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</si>
  <si>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</si>
  <si>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</si>
  <si>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</si>
  <si>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</si>
  <si>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</si>
  <si>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</si>
  <si>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</si>
  <si>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</si>
  <si>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</si>
  <si>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</si>
  <si>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</si>
  <si>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</si>
  <si>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</si>
  <si>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</si>
  <si>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</si>
  <si>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</si>
  <si>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</si>
  <si>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</si>
  <si>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</si>
  <si>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</si>
  <si>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</si>
  <si>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</si>
  <si>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</si>
  <si>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</si>
  <si>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</si>
  <si>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</si>
  <si>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</si>
  <si>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</si>
  <si>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</si>
  <si>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</si>
  <si>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</si>
  <si>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</si>
  <si>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</si>
  <si>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</si>
  <si>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</si>
  <si>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</si>
  <si>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</si>
  <si>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</si>
  <si>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</si>
  <si>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</si>
  <si>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</si>
  <si>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</si>
  <si>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</si>
  <si>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</si>
  <si>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</si>
  <si>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</si>
  <si>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</si>
  <si>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</si>
  <si>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</si>
  <si>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</si>
  <si>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</si>
  <si>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</si>
  <si>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</si>
  <si>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</si>
  <si>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</si>
  <si>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</si>
  <si>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</si>
  <si>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</si>
  <si>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</si>
  <si>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</si>
  <si>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</si>
  <si>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</si>
  <si>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</si>
  <si>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</si>
  <si>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</si>
  <si>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</si>
  <si>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</si>
  <si>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</si>
  <si>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</si>
  <si>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</si>
  <si>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</si>
  <si>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</si>
  <si>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</si>
  <si>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</si>
  <si>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</si>
  <si>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</si>
  <si>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</si>
  <si>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</si>
  <si>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</si>
  <si>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</si>
  <si>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</si>
  <si>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</si>
  <si>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</si>
  <si>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</si>
  <si>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</si>
  <si>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</si>
  <si>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</si>
  <si>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</si>
  <si>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</si>
  <si>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</si>
  <si>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</si>
  <si>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</si>
  <si>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</si>
  <si>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</si>
  <si>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</si>
  <si>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</si>
  <si>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</si>
  <si>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</si>
  <si>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</si>
  <si>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</si>
  <si>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</si>
  <si>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</si>
  <si>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</si>
  <si>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</si>
  <si>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</si>
  <si>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</si>
  <si>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</si>
  <si>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</si>
  <si>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</si>
  <si>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</si>
  <si>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</si>
  <si>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</si>
  <si>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</si>
  <si>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</si>
  <si>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</si>
  <si>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</si>
  <si>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</si>
  <si>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</si>
  <si>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</si>
  <si>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</si>
  <si>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</si>
  <si>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</si>
  <si>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</si>
  <si>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</si>
  <si>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</si>
  <si>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</si>
  <si>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</si>
  <si>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</si>
  <si>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</si>
  <si>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</si>
  <si>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</si>
  <si>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</si>
  <si>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</si>
  <si>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</si>
  <si>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</si>
  <si>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</si>
  <si>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</si>
  <si>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</si>
  <si>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</si>
  <si>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</si>
  <si>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</si>
  <si>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</si>
  <si>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</si>
  <si>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</si>
  <si>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</si>
  <si>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</si>
  <si>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</si>
  <si>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</si>
  <si>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</si>
  <si>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</si>
  <si>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</si>
  <si>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</si>
  <si>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</si>
  <si>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</si>
  <si>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</si>
  <si>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</si>
  <si>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</si>
  <si>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</si>
  <si>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</si>
  <si>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</si>
  <si>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</si>
  <si>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</si>
  <si>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</si>
  <si>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</si>
  <si>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</si>
  <si>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</si>
  <si>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</si>
  <si>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</si>
  <si>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</si>
  <si>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</si>
  <si>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</si>
  <si>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</si>
  <si>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</si>
  <si>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</si>
  <si>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</si>
  <si>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</si>
  <si>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</si>
  <si>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</si>
  <si>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</si>
  <si>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</si>
  <si>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</si>
  <si>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</si>
  <si>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</si>
  <si>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</si>
  <si>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</si>
  <si>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</si>
  <si>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</si>
  <si>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</si>
  <si>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</si>
  <si>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</si>
  <si>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</si>
  <si>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</si>
  <si>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</si>
  <si>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</si>
  <si>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</si>
  <si>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</si>
  <si>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</si>
  <si>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</si>
  <si>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</si>
  <si>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</si>
  <si>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</si>
  <si>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</si>
  <si>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</si>
  <si>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</si>
  <si>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</si>
  <si>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</si>
  <si>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</si>
  <si>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</si>
  <si>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</si>
  <si>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</si>
  <si>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</si>
  <si>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</si>
  <si>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</si>
  <si>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</si>
  <si>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</si>
  <si>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</si>
  <si>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</si>
  <si>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</si>
  <si>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</si>
  <si>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</si>
  <si>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</si>
  <si>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</si>
  <si>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</si>
  <si>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</si>
  <si>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</si>
  <si>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</si>
  <si>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</si>
  <si>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</si>
  <si>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</si>
  <si>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</si>
  <si>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</si>
  <si>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</si>
  <si>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</si>
  <si>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</si>
  <si>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</si>
  <si>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</si>
  <si>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</si>
  <si>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</si>
  <si>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</si>
  <si>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</si>
  <si>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</si>
  <si>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</si>
  <si>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</si>
  <si>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</si>
  <si>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</si>
  <si>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</si>
  <si>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</si>
  <si>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</si>
  <si>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</si>
  <si>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</si>
  <si>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</si>
  <si>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</si>
  <si>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</si>
  <si>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</si>
  <si>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</si>
  <si>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</si>
  <si>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</si>
  <si>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</si>
  <si>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</si>
  <si>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</si>
  <si>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</si>
  <si>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</si>
  <si>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</si>
  <si>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</si>
  <si>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</si>
  <si>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</si>
  <si>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</si>
  <si>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</si>
  <si>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</si>
  <si>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</si>
  <si>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</si>
  <si>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</si>
  <si>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</si>
  <si>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</si>
  <si>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</si>
  <si>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</si>
  <si>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</si>
  <si>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</si>
  <si>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</si>
  <si>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</si>
  <si>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</si>
  <si>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</si>
  <si>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</si>
  <si>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</si>
  <si>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</si>
  <si>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</si>
  <si>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</si>
  <si>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</si>
  <si>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</si>
  <si>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</si>
  <si>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</si>
  <si>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</si>
  <si>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</si>
  <si>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</si>
  <si>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</si>
  <si>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</si>
  <si>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</si>
  <si>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</si>
  <si>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</si>
  <si>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</si>
  <si>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</si>
  <si>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</si>
  <si>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</si>
  <si>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</si>
  <si>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</si>
  <si>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</si>
  <si>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</si>
  <si>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</si>
  <si>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</si>
  <si>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</si>
  <si>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</si>
  <si>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</si>
  <si>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</si>
  <si>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</si>
  <si>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</si>
  <si>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</si>
  <si>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</si>
  <si>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</si>
  <si>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</si>
  <si>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</si>
  <si>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</si>
  <si>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</si>
  <si>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</si>
  <si>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</si>
  <si>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</si>
  <si>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</si>
  <si>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</si>
  <si>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</si>
  <si>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</si>
  <si>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</si>
  <si>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</si>
  <si>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</si>
  <si>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</si>
  <si>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</si>
  <si>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</si>
  <si>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</si>
  <si>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</si>
  <si>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</si>
  <si>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</si>
  <si>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</si>
  <si>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</si>
  <si>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</si>
  <si>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</si>
  <si>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</si>
  <si>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</si>
  <si>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</si>
  <si>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</si>
  <si>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</si>
  <si>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</si>
  <si>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</si>
  <si>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</si>
  <si>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</si>
  <si>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</si>
  <si>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</si>
  <si>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</si>
  <si>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</si>
  <si>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</si>
  <si>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</si>
  <si>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</si>
  <si>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</si>
  <si>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</si>
  <si>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</si>
  <si>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</si>
  <si>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</si>
  <si>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</si>
  <si>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</si>
  <si>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</si>
  <si>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</si>
  <si>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</si>
  <si>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</si>
  <si>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</si>
  <si>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</si>
  <si>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</si>
  <si>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</si>
  <si>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</si>
  <si>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</si>
  <si>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</si>
  <si>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</si>
  <si>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</si>
  <si>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</si>
  <si>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</si>
  <si>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</si>
  <si>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</si>
  <si>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</si>
  <si>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</si>
  <si>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</si>
  <si>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</si>
  <si>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</si>
  <si>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</si>
  <si>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</si>
  <si>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</si>
  <si>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</si>
  <si>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</si>
  <si>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</si>
  <si>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</si>
  <si>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</si>
  <si>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</si>
  <si>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</si>
  <si>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</si>
  <si>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</si>
  <si>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</si>
  <si>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</si>
  <si>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</si>
  <si>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</si>
  <si>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</si>
  <si>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</si>
  <si>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</si>
  <si>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</si>
  <si>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</si>
  <si>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</si>
  <si>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</si>
  <si>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</si>
  <si>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</si>
  <si>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</si>
  <si>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</si>
  <si>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</si>
  <si>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</si>
  <si>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</si>
  <si>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</si>
  <si>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</si>
  <si>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</si>
  <si>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</si>
  <si>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</si>
  <si>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</si>
  <si>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</si>
  <si>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</si>
  <si>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</si>
  <si>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</si>
  <si>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</si>
  <si>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</si>
  <si>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</si>
  <si>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</si>
  <si>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</si>
  <si>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</si>
  <si>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</si>
  <si>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</si>
  <si>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</si>
  <si>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</si>
  <si>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</si>
  <si>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</si>
  <si>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</si>
  <si>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</si>
  <si>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</si>
  <si>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</si>
  <si>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</si>
  <si>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</si>
  <si>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</si>
  <si>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</si>
  <si>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</si>
  <si>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</si>
  <si>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</si>
  <si>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</si>
  <si>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</si>
  <si>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</si>
  <si>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</si>
  <si>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</si>
  <si>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</si>
  <si>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</si>
  <si>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</si>
  <si>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</si>
  <si>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</si>
  <si>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</si>
  <si>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</si>
  <si>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</si>
  <si>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</si>
  <si>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</si>
  <si>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</si>
  <si>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</si>
  <si>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</si>
  <si>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</si>
  <si>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</si>
  <si>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</si>
  <si>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</si>
  <si>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</si>
  <si>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</si>
  <si>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</si>
  <si>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</si>
  <si>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</si>
  <si>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</si>
  <si>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</si>
  <si>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</si>
  <si>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</si>
  <si>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</si>
  <si>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</si>
  <si>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</si>
  <si>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</si>
  <si>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</si>
  <si>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</si>
  <si>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</si>
  <si>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</si>
  <si>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</si>
  <si>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</si>
  <si>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</si>
  <si>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</si>
  <si>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</si>
  <si>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</si>
  <si>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</si>
  <si>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</si>
  <si>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</si>
  <si>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</si>
  <si>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</si>
  <si>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</si>
  <si>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</si>
  <si>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</si>
  <si>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</si>
  <si>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</si>
  <si>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</si>
  <si>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</si>
  <si>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</si>
  <si>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</si>
  <si>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</si>
  <si>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</si>
  <si>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</si>
  <si>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</si>
  <si>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</si>
  <si>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</si>
  <si>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</si>
  <si>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</si>
  <si>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</si>
  <si>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</si>
  <si>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</si>
  <si>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</si>
  <si>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</si>
  <si>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</si>
  <si>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</si>
  <si>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</si>
  <si>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</si>
  <si>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</si>
  <si>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</si>
  <si>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</si>
  <si>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</si>
  <si>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</si>
  <si>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</si>
  <si>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</si>
  <si>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</si>
  <si>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</si>
  <si>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</si>
  <si>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</si>
  <si>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</si>
  <si>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</si>
  <si>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</si>
  <si>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</si>
  <si>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</si>
  <si>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</si>
  <si>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</si>
  <si>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</si>
  <si>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</si>
  <si>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</si>
  <si>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</si>
  <si>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</si>
  <si>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</si>
  <si>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</si>
  <si>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</si>
  <si>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</si>
  <si>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</si>
  <si>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</si>
  <si>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</si>
  <si>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</si>
  <si>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</si>
  <si>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</si>
  <si>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</si>
  <si>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</si>
  <si>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</si>
  <si>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</si>
  <si>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</si>
  <si>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</si>
  <si>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</si>
  <si>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</si>
  <si>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</si>
  <si>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</si>
  <si>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</si>
  <si>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</si>
  <si>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</si>
  <si>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</si>
  <si>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</si>
  <si>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</si>
  <si>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</si>
  <si>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</si>
  <si>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</si>
  <si>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</si>
  <si>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</si>
  <si>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</si>
  <si>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</si>
  <si>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</si>
  <si>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</si>
  <si>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</si>
  <si>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</si>
  <si>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</si>
  <si>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</si>
  <si>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</si>
  <si>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</si>
  <si>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</si>
  <si>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</si>
  <si>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</si>
  <si>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</si>
  <si>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</si>
  <si>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</si>
  <si>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</si>
  <si>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</si>
  <si>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</si>
  <si>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</si>
  <si>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</si>
  <si>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</si>
  <si>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</si>
  <si>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</si>
  <si>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</si>
  <si>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</si>
  <si>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</si>
  <si>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</si>
  <si>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</si>
  <si>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</si>
  <si>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</si>
  <si>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</si>
  <si>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</si>
  <si>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</si>
  <si>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</si>
  <si>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</si>
  <si>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</si>
  <si>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</si>
  <si>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</si>
  <si>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</si>
  <si>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</si>
  <si>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</si>
  <si>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</si>
  <si>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</si>
  <si>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</si>
  <si>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</si>
  <si>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</si>
  <si>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</si>
  <si>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</si>
  <si>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</si>
  <si>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</si>
  <si>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</si>
  <si>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</si>
  <si>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</si>
  <si>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</si>
  <si>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</si>
  <si>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</si>
  <si>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</si>
  <si>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</si>
  <si>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</si>
  <si>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</si>
  <si>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</si>
  <si>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</si>
  <si>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</si>
  <si>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</si>
  <si>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</si>
  <si>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</si>
  <si>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</si>
  <si>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</si>
  <si>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</si>
  <si>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</si>
  <si>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</si>
  <si>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</si>
  <si>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</si>
  <si>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</si>
  <si>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</si>
  <si>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</si>
  <si>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</si>
  <si>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</si>
  <si>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</si>
  <si>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</si>
  <si>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</si>
  <si>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</si>
  <si>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</si>
  <si>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</si>
  <si>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</si>
  <si>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</si>
  <si>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</si>
  <si>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</si>
  <si>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</si>
  <si>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</si>
  <si>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</si>
  <si>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</si>
  <si>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</si>
  <si>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</si>
  <si>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</si>
  <si>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</si>
  <si>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</si>
  <si>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</si>
  <si>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</si>
  <si>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</si>
  <si>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</si>
  <si>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</si>
  <si>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</si>
  <si>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</si>
  <si>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</si>
  <si>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</si>
  <si>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</si>
  <si>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</si>
  <si>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</si>
  <si>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</si>
  <si>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</si>
  <si>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</si>
  <si>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</si>
  <si>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</si>
  <si>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</si>
  <si>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</si>
  <si>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</si>
  <si>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</si>
  <si>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</si>
  <si>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</si>
  <si>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</si>
  <si>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</si>
  <si>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</si>
  <si>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</si>
  <si>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</si>
  <si>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</si>
  <si>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</si>
  <si>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</si>
  <si>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</si>
  <si>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</si>
  <si>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</si>
  <si>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</si>
  <si>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</si>
  <si>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</si>
  <si>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</si>
  <si>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</si>
  <si>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</si>
  <si>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</si>
  <si>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</si>
  <si>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</si>
  <si>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</si>
  <si>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</si>
  <si>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</si>
  <si>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</si>
  <si>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</si>
  <si>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</si>
  <si>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</si>
  <si>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</si>
  <si>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</si>
  <si>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</si>
  <si>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</si>
  <si>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</si>
  <si>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</si>
  <si>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</si>
  <si>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</si>
  <si>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</si>
  <si>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</si>
  <si>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</si>
  <si>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</si>
  <si>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</si>
  <si>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</si>
  <si>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</si>
  <si>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</si>
  <si>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</si>
  <si>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</si>
  <si>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</si>
  <si>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</si>
  <si>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</si>
  <si>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</si>
  <si>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</si>
  <si>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</si>
  <si>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</si>
  <si>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</si>
  <si>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</si>
  <si>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</si>
  <si>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</si>
  <si>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</si>
  <si>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</si>
  <si>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</si>
  <si>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</si>
  <si>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</si>
  <si>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</si>
  <si>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</si>
  <si>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</si>
  <si>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</si>
  <si>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</si>
  <si>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</si>
  <si>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</si>
  <si>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</si>
  <si>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</si>
  <si>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</si>
  <si>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</si>
  <si>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</si>
  <si>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</si>
  <si>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</si>
  <si>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</si>
  <si>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</si>
  <si>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</si>
  <si>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</si>
  <si>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</si>
  <si>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</si>
  <si>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</si>
  <si>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</si>
  <si>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</si>
  <si>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</si>
  <si>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</si>
  <si>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</si>
  <si>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</si>
  <si>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</si>
  <si>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</si>
  <si>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</si>
  <si>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</si>
  <si>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</si>
  <si>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</si>
  <si>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</si>
  <si>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</si>
  <si>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</si>
  <si>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</si>
  <si>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</si>
  <si>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</si>
  <si>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</si>
  <si>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</si>
  <si>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</si>
  <si>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</si>
  <si>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</si>
  <si>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</si>
  <si>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</si>
  <si>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</si>
  <si>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</si>
  <si>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</si>
  <si>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</si>
  <si>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</si>
  <si>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</si>
  <si>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</si>
  <si>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</si>
  <si>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</si>
  <si>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</si>
  <si>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</si>
  <si>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</si>
  <si>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</si>
  <si>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</si>
  <si>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</si>
  <si>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</si>
  <si>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</si>
  <si>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</si>
  <si>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</si>
  <si>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</si>
  <si>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</si>
  <si>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</si>
  <si>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</si>
  <si>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</si>
  <si>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</si>
  <si>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</si>
  <si>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</si>
  <si>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</si>
  <si>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</si>
  <si>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</si>
  <si>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</si>
  <si>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</si>
  <si>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</si>
  <si>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</si>
  <si>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</si>
  <si>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</si>
  <si>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</si>
  <si>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</si>
  <si>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</si>
  <si>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</si>
  <si>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</si>
  <si>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</si>
  <si>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</si>
  <si>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</si>
  <si>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</si>
  <si>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</si>
  <si>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</si>
  <si>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</si>
  <si>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</si>
  <si>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</si>
  <si>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</si>
  <si>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</si>
  <si>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</si>
  <si>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</si>
  <si>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</si>
  <si>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</si>
  <si>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</si>
  <si>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</si>
  <si>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</si>
  <si>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</si>
  <si>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</si>
  <si>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</si>
  <si>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</si>
  <si>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</si>
  <si>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</si>
  <si>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</si>
  <si>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</si>
  <si>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</si>
  <si>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</si>
  <si>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</si>
  <si>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</si>
  <si>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</si>
  <si>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</si>
  <si>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</si>
  <si>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</si>
  <si>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</si>
  <si>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</si>
  <si>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</si>
  <si>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</si>
  <si>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</si>
  <si>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</si>
  <si>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</si>
  <si>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</si>
  <si>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</si>
  <si>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</si>
  <si>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</si>
  <si>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</si>
  <si>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</si>
  <si>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</si>
  <si>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</si>
  <si>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</si>
  <si>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</si>
  <si>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</si>
  <si>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</si>
  <si>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</si>
  <si>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</si>
  <si>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</si>
  <si>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</si>
  <si>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</si>
  <si>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</si>
  <si>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</si>
  <si>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</si>
  <si>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</si>
  <si>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</si>
  <si>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</si>
  <si>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</si>
  <si>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</si>
  <si>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</si>
  <si>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</si>
  <si>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</si>
  <si>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</si>
  <si>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</si>
  <si>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</si>
  <si>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</si>
  <si>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</si>
  <si>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</si>
  <si>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</si>
  <si>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</si>
  <si>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</si>
  <si>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</si>
  <si>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</si>
  <si>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</si>
  <si>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</si>
  <si>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</si>
  <si>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</si>
  <si>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</si>
  <si>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</si>
  <si>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</si>
  <si>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</si>
  <si>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</si>
  <si>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</si>
  <si>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</si>
  <si>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</si>
  <si>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</si>
  <si>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</si>
  <si>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</si>
  <si>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</si>
  <si>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</si>
  <si>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</si>
  <si>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</si>
  <si>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</si>
  <si>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</si>
  <si>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</si>
  <si>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</si>
  <si>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</si>
  <si>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</si>
  <si>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</si>
  <si>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</si>
  <si>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</si>
  <si>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</si>
  <si>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</si>
  <si>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</si>
  <si>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</si>
  <si>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</si>
  <si>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</si>
  <si>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</si>
  <si>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</si>
  <si>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</si>
  <si>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</si>
  <si>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</si>
  <si>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</si>
  <si>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</si>
  <si>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</si>
  <si>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</si>
  <si>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</si>
  <si>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</si>
  <si>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</si>
  <si>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</si>
  <si>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</si>
  <si>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</si>
  <si>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</si>
  <si>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</si>
  <si>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</si>
  <si>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</si>
  <si>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</si>
  <si>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</si>
  <si>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</si>
  <si>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</si>
  <si>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</si>
  <si>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</si>
  <si>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</si>
  <si>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</si>
  <si>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</si>
  <si>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</si>
  <si>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</si>
  <si>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</si>
  <si>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</si>
  <si>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</si>
  <si>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</si>
  <si>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</si>
  <si>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</si>
  <si>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</si>
  <si>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</si>
  <si>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</si>
  <si>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</si>
  <si>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</si>
  <si>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</si>
  <si>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</si>
  <si>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</si>
  <si>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</si>
  <si>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</si>
  <si>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</si>
  <si>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</si>
  <si>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</si>
  <si>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</si>
  <si>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</si>
  <si>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</si>
  <si>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</si>
  <si>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</si>
  <si>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</si>
  <si>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</si>
  <si>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</si>
  <si>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</si>
  <si>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</si>
  <si>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</si>
  <si>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</si>
  <si>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</si>
  <si>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</si>
  <si>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</si>
  <si>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</si>
  <si>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</si>
  <si>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</si>
  <si>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</si>
  <si>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</si>
  <si>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</si>
  <si>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</si>
  <si>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</si>
  <si>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</si>
  <si>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</si>
  <si>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</si>
  <si>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</si>
  <si>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</si>
  <si>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</si>
  <si>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</si>
  <si>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</si>
  <si>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</si>
  <si>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</si>
  <si>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</si>
  <si>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</si>
  <si>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</si>
  <si>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</si>
  <si>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</si>
  <si>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</si>
  <si>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</si>
  <si>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</si>
  <si>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</si>
  <si>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</si>
  <si>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</si>
  <si>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</si>
  <si>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</si>
  <si>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</si>
  <si>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</si>
  <si>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</si>
  <si>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</si>
  <si>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</si>
  <si>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</si>
  <si>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</si>
  <si>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</si>
  <si>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</si>
  <si>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</si>
  <si>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</si>
  <si>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</si>
  <si>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</si>
  <si>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</si>
  <si>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</si>
  <si>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</si>
  <si>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</si>
  <si>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</si>
  <si>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</si>
  <si>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</si>
  <si>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</si>
  <si>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</si>
  <si>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</si>
  <si>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</si>
  <si>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</si>
  <si>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</si>
  <si>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</si>
  <si>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</si>
  <si>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</si>
  <si>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</si>
  <si>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</si>
  <si>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</si>
  <si>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</si>
  <si>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</si>
  <si>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</si>
  <si>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</si>
  <si>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</si>
  <si>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</si>
  <si>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</si>
  <si>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</si>
  <si>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</si>
  <si>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</si>
  <si>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</si>
  <si>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</si>
  <si>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</si>
  <si>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</si>
  <si>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</si>
  <si>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</si>
  <si>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</si>
  <si>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</si>
  <si>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</si>
  <si>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</si>
  <si>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</si>
  <si>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</si>
  <si>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</si>
  <si>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</si>
  <si>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</si>
  <si>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</si>
  <si>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</si>
  <si>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</si>
  <si>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</si>
  <si>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</si>
  <si>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</si>
  <si>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</si>
  <si>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</si>
  <si>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</si>
  <si>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</si>
  <si>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</si>
  <si>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</si>
  <si>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</si>
  <si>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</si>
  <si>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</si>
  <si>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</si>
  <si>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</si>
  <si>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</si>
  <si>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</si>
  <si>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</si>
  <si>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</si>
  <si>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</si>
  <si>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</si>
  <si>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</si>
  <si>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</si>
  <si>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</si>
  <si>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</si>
  <si>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</si>
  <si>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</si>
  <si>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</si>
  <si>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</si>
  <si>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</si>
  <si>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</si>
  <si>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</si>
  <si>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</si>
  <si>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</si>
  <si>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</si>
  <si>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</si>
  <si>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</si>
  <si>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</si>
  <si>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</si>
  <si>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</si>
  <si>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</si>
  <si>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</si>
  <si>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</si>
  <si>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</si>
  <si>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</si>
  <si>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</si>
  <si>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</si>
  <si>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</si>
  <si>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</si>
  <si>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</si>
  <si>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</si>
  <si>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</si>
  <si>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</si>
  <si>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</si>
  <si>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</si>
  <si>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</si>
  <si>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</si>
  <si>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</si>
  <si>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</si>
  <si>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</si>
  <si>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</si>
  <si>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</si>
  <si>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</si>
  <si>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</si>
  <si>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</si>
  <si>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</si>
  <si>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</si>
  <si>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</si>
  <si>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</si>
  <si>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</si>
  <si>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</si>
  <si>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</si>
  <si>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</si>
  <si>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</si>
  <si>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</si>
  <si>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</si>
  <si>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</si>
  <si>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</si>
  <si>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</si>
  <si>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</si>
  <si>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</si>
  <si>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</si>
  <si>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</si>
  <si>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</si>
  <si>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</si>
  <si>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</si>
  <si>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</si>
  <si>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</si>
  <si>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</si>
  <si>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</si>
  <si>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</si>
  <si>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</si>
  <si>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</si>
  <si>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</si>
  <si>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</si>
  <si>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</si>
  <si>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</si>
  <si>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</si>
  <si>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</si>
  <si>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</si>
  <si>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</si>
  <si>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</si>
  <si>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</si>
  <si>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</si>
  <si>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</si>
  <si>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</si>
  <si>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</si>
  <si>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</si>
  <si>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</si>
  <si>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</si>
  <si>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</si>
  <si>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</si>
  <si>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</si>
  <si>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</si>
  <si>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</si>
  <si>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</si>
  <si>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</si>
  <si>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</si>
  <si>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</si>
  <si>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</si>
  <si>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</si>
  <si>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</si>
  <si>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</si>
  <si>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</si>
  <si>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</si>
  <si>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</si>
  <si>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</si>
  <si>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</si>
  <si>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</si>
  <si>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</si>
  <si>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</si>
  <si>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</si>
  <si>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</si>
  <si>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</si>
  <si>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</si>
  <si>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</si>
  <si>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</si>
  <si>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</si>
  <si>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</si>
  <si>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</si>
  <si>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</si>
  <si>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</si>
  <si>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</si>
  <si>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</si>
  <si>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</si>
  <si>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</si>
  <si>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</si>
  <si>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</si>
  <si>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</si>
  <si>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</si>
  <si>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</si>
  <si>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</si>
  <si>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</si>
  <si>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</si>
  <si>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</si>
  <si>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</si>
  <si>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</si>
  <si>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</si>
  <si>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</si>
  <si>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</si>
  <si>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</si>
  <si>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</si>
  <si>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</si>
  <si>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</si>
  <si>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</si>
  <si>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</si>
  <si>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</si>
  <si>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</si>
  <si>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</si>
  <si>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</si>
  <si>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</si>
  <si>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</si>
  <si>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</si>
  <si>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</si>
  <si>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</si>
  <si>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</si>
  <si>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</si>
  <si>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</si>
  <si>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</si>
  <si>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</si>
  <si>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</si>
  <si>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</si>
  <si>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</si>
  <si>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</si>
  <si>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</si>
  <si>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</si>
  <si>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</si>
  <si>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</si>
  <si>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</si>
  <si>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</si>
  <si>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</si>
  <si>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</si>
  <si>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</si>
  <si>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</si>
  <si>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</si>
  <si>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</si>
  <si>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</si>
  <si>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</si>
  <si>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</si>
  <si>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</si>
  <si>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</si>
  <si>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</si>
  <si>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</si>
  <si>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</si>
  <si>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</si>
  <si>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</si>
  <si>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</si>
  <si>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</si>
  <si>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</si>
  <si>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</si>
  <si>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</si>
  <si>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</si>
  <si>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</si>
  <si>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</si>
  <si>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</si>
  <si>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</si>
  <si>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</si>
  <si>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</si>
  <si>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</si>
  <si>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</si>
  <si>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</si>
  <si>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</si>
  <si>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</si>
  <si>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</si>
  <si>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</si>
  <si>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</si>
  <si>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</si>
  <si>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</si>
  <si>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</si>
  <si>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</si>
  <si>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</si>
  <si>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</si>
  <si>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</si>
  <si>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</si>
  <si>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</si>
  <si>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</si>
  <si>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</si>
  <si>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</si>
  <si>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</si>
  <si>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</si>
  <si>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</si>
  <si>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</si>
  <si>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</si>
  <si>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</si>
  <si>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</si>
  <si>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</si>
  <si>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</si>
  <si>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</si>
  <si>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</si>
  <si>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</si>
  <si>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</si>
  <si>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</si>
  <si>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</si>
  <si>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</si>
  <si>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</si>
  <si>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</si>
  <si>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</si>
  <si>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</si>
  <si>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</si>
  <si>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</si>
  <si>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</si>
  <si>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</si>
  <si>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</si>
  <si>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</si>
  <si>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</si>
  <si>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</si>
  <si>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</si>
  <si>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</si>
  <si>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</si>
  <si>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</si>
  <si>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</si>
  <si>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</si>
  <si>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</si>
  <si>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</si>
  <si>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</si>
  <si>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</si>
  <si>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</si>
  <si>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</si>
  <si>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</si>
  <si>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</si>
  <si>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</si>
  <si>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</si>
  <si>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</si>
  <si>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</si>
  <si>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</si>
  <si>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</si>
  <si>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</si>
  <si>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</si>
  <si>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</si>
  <si>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</si>
  <si>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</si>
  <si>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</si>
  <si>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</si>
  <si>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</si>
  <si>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</si>
  <si>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</si>
  <si>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</si>
  <si>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</si>
  <si>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</si>
  <si>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</si>
  <si>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</si>
  <si>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</si>
  <si>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</si>
  <si>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</si>
  <si>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</si>
  <si>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</si>
  <si>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</si>
  <si>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</si>
  <si>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</si>
  <si>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</si>
  <si>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</si>
  <si>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</si>
  <si>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</si>
  <si>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</si>
  <si>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</si>
  <si>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</si>
  <si>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</si>
  <si>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</si>
  <si>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</si>
  <si>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</si>
  <si>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</si>
  <si>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</si>
  <si>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</si>
  <si>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</si>
  <si>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</si>
  <si>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</si>
  <si>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</si>
  <si>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</si>
  <si>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</si>
  <si>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</si>
  <si>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</si>
  <si>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</si>
  <si>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</si>
  <si>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</si>
  <si>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</si>
  <si>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</si>
  <si>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</si>
  <si>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</si>
  <si>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</si>
  <si>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</si>
  <si>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</si>
  <si>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</si>
  <si>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</si>
  <si>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</si>
  <si>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</si>
  <si>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</si>
  <si>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</si>
  <si>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</si>
  <si>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</si>
  <si>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</si>
  <si>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</si>
  <si>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</si>
  <si>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</si>
  <si>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</si>
  <si>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</si>
  <si>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</si>
  <si>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</si>
  <si>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</si>
  <si>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</si>
  <si>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</si>
  <si>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</si>
  <si>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</si>
  <si>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</si>
  <si>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</si>
  <si>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</si>
  <si>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</si>
  <si>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</si>
  <si>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</si>
  <si>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</si>
  <si>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</si>
  <si>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</si>
  <si>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</si>
  <si>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</si>
  <si>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</si>
  <si>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</si>
  <si>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</si>
  <si>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</si>
  <si>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</si>
  <si>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</si>
  <si>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</si>
  <si>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</si>
  <si>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</si>
  <si>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</si>
  <si>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</si>
  <si>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</si>
  <si>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</si>
  <si>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</si>
  <si>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</si>
  <si>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</si>
  <si>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</si>
  <si>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</si>
  <si>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</si>
  <si>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</si>
  <si>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</si>
  <si>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</si>
  <si>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</si>
  <si>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</si>
  <si>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</si>
  <si>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</si>
  <si>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</si>
  <si>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</si>
  <si>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</si>
  <si>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</si>
  <si>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</si>
  <si>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</si>
  <si>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</si>
  <si>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</si>
  <si>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</si>
  <si>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</si>
  <si>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</si>
  <si>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</si>
  <si>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</si>
  <si>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</si>
  <si>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</si>
  <si>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</si>
  <si>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</si>
  <si>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</si>
  <si>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</si>
  <si>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</si>
  <si>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</si>
  <si>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</si>
  <si>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</si>
  <si>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</si>
  <si>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</si>
  <si>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</si>
  <si>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</si>
  <si>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</si>
  <si>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</si>
  <si>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</si>
  <si>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</si>
  <si>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</si>
  <si>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</si>
  <si>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</si>
  <si>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</si>
  <si>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</si>
  <si>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</si>
  <si>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</si>
  <si>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</si>
  <si>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</si>
  <si>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</si>
  <si>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</si>
  <si>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</si>
  <si>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</si>
  <si>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</si>
  <si>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</si>
  <si>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</si>
  <si>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</si>
  <si>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</si>
  <si>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</si>
  <si>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</si>
  <si>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</si>
  <si>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</si>
  <si>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</si>
  <si>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</si>
  <si>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</si>
  <si>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</si>
  <si>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</si>
  <si>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</si>
  <si>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</si>
  <si>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</si>
  <si>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</si>
  <si>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</si>
  <si>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</si>
  <si>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</si>
  <si>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</si>
  <si>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</si>
  <si>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</si>
  <si>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</si>
  <si>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</si>
  <si>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</si>
  <si>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</si>
  <si>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</si>
  <si>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</si>
  <si>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</si>
  <si>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</si>
  <si>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</si>
  <si>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</si>
  <si>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</si>
  <si>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</si>
  <si>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</si>
  <si>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</si>
  <si>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</si>
  <si>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</si>
  <si>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</si>
  <si>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</si>
  <si>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</si>
  <si>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</si>
  <si>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</si>
  <si>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</si>
  <si>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</si>
  <si>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</si>
  <si>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</si>
  <si>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</si>
  <si>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</si>
  <si>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</si>
  <si>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</si>
  <si>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</si>
  <si>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</si>
  <si>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</si>
  <si>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</si>
  <si>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</si>
  <si>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</si>
  <si>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</si>
  <si>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</si>
  <si>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</si>
  <si>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</si>
  <si>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</si>
  <si>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</si>
  <si>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</si>
  <si>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</si>
  <si>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</si>
  <si>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</si>
  <si>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</si>
  <si>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</si>
  <si>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</si>
  <si>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</si>
  <si>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</si>
  <si>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</si>
  <si>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</si>
  <si>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</si>
  <si>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</si>
  <si>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</si>
  <si>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</si>
  <si>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</si>
  <si>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</si>
  <si>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</si>
  <si>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</si>
  <si>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</si>
  <si>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</si>
  <si>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</si>
  <si>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</si>
  <si>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</si>
  <si>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</si>
  <si>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</si>
  <si>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</si>
  <si>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</si>
  <si>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</si>
  <si>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</si>
  <si>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</si>
  <si>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</si>
  <si>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</si>
  <si>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</si>
  <si>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</si>
  <si>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</si>
  <si>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</si>
  <si>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</si>
  <si>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</si>
  <si>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</si>
  <si>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</si>
  <si>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</si>
  <si>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</si>
  <si>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</si>
  <si>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</si>
  <si>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</si>
  <si>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</si>
  <si>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</si>
  <si>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</si>
  <si>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</si>
  <si>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</si>
  <si>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</si>
  <si>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</si>
  <si>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</si>
  <si>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</si>
  <si>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</si>
  <si>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</si>
  <si>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</si>
  <si>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</si>
  <si>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</si>
  <si>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</si>
  <si>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</si>
  <si>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</si>
  <si>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</si>
  <si>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</si>
  <si>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</si>
  <si>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</si>
  <si>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</si>
  <si>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</si>
  <si>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</si>
  <si>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</si>
  <si>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</si>
  <si>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</si>
  <si>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</si>
  <si>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</si>
  <si>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</si>
  <si>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</si>
  <si>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</si>
  <si>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</si>
  <si>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</si>
  <si>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</si>
  <si>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</si>
  <si>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</si>
  <si>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</si>
  <si>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</si>
  <si>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</si>
  <si>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</si>
  <si>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</si>
  <si>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</si>
  <si>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</si>
  <si>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</si>
  <si>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</si>
  <si>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</si>
  <si>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</si>
  <si>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</si>
  <si>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</si>
  <si>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</si>
  <si>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</si>
  <si>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</si>
  <si>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</si>
  <si>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</si>
  <si>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</si>
  <si>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</si>
  <si>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</si>
  <si>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</si>
  <si>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</si>
  <si>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</si>
  <si>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</si>
  <si>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</si>
  <si>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</si>
  <si>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</si>
  <si>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</si>
  <si>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</si>
  <si>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</si>
  <si>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</si>
  <si>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</si>
  <si>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</si>
  <si>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</si>
  <si>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</si>
  <si>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</si>
  <si>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</si>
  <si>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</si>
  <si>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</si>
  <si>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</si>
  <si>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</si>
  <si>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</si>
  <si>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</si>
  <si>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</si>
  <si>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</si>
  <si>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</si>
  <si>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</si>
  <si>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</si>
  <si>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</si>
  <si>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</si>
  <si>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</si>
  <si>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</si>
  <si>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</si>
  <si>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</si>
  <si>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</si>
  <si>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</si>
  <si>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</si>
  <si>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</si>
  <si>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</si>
  <si>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</si>
  <si>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</si>
  <si>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</si>
  <si>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</si>
  <si>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</si>
  <si>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</si>
  <si>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</si>
  <si>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</si>
  <si>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</si>
  <si>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</si>
  <si>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</si>
  <si>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</si>
  <si>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</si>
  <si>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</si>
  <si>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</si>
  <si>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</si>
  <si>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</si>
  <si>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</si>
  <si>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</si>
  <si>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</si>
  <si>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</si>
  <si>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</si>
  <si>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</si>
  <si>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</si>
  <si>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</si>
  <si>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</si>
  <si>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</si>
  <si>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</si>
  <si>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</si>
  <si>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</si>
  <si>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</si>
  <si>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</si>
  <si>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</si>
  <si>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</si>
  <si>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</si>
  <si>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</si>
  <si>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</si>
  <si>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</si>
  <si>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</si>
  <si>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</si>
  <si>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</si>
  <si>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</si>
  <si>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</si>
  <si>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</si>
  <si>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</si>
  <si>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</si>
  <si>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</si>
  <si>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</si>
  <si>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</si>
  <si>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</si>
  <si>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</si>
  <si>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</si>
  <si>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</si>
  <si>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</si>
  <si>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</si>
  <si>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</si>
  <si>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</si>
  <si>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</si>
  <si>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</si>
  <si>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</si>
  <si>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</si>
  <si>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</si>
  <si>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</si>
  <si>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</si>
  <si>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</si>
  <si>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</si>
  <si>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</si>
  <si>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</si>
  <si>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</si>
  <si>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</si>
  <si>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</si>
  <si>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</si>
  <si>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</si>
  <si>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</si>
  <si>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</si>
  <si>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</si>
  <si>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</si>
  <si>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</si>
  <si>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</si>
  <si>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</si>
  <si>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</si>
  <si>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</si>
  <si>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</si>
  <si>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</si>
  <si>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</si>
  <si>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</si>
  <si>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</si>
  <si>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</si>
  <si>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</si>
  <si>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</si>
  <si>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</si>
  <si>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</si>
  <si>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</si>
  <si>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</si>
  <si>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</si>
  <si>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</si>
  <si>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</si>
  <si>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</si>
  <si>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</si>
  <si>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</si>
  <si>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</si>
  <si>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</si>
  <si>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</si>
  <si>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</si>
  <si>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</si>
  <si>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</si>
  <si>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</si>
  <si>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</si>
  <si>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</si>
  <si>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</si>
  <si>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</si>
  <si>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</si>
  <si>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</si>
  <si>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</si>
  <si>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</si>
  <si>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</si>
  <si>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</si>
  <si>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</si>
  <si>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</si>
  <si>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</si>
  <si>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</si>
  <si>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</si>
  <si>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</si>
  <si>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</si>
  <si>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</si>
  <si>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</si>
  <si>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</si>
  <si>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</si>
  <si>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</si>
  <si>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</si>
  <si>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</si>
  <si>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</si>
  <si>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</si>
  <si>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</si>
  <si>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</si>
  <si>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</si>
  <si>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</si>
  <si>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</si>
  <si>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</si>
  <si>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</si>
  <si>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</si>
  <si>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</si>
  <si>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</si>
  <si>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</si>
  <si>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</si>
  <si>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</si>
  <si>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</si>
  <si>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</si>
  <si>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</si>
  <si>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</si>
  <si>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</si>
  <si>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</si>
  <si>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</si>
  <si>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</si>
  <si>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</si>
  <si>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</si>
  <si>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</si>
  <si>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</si>
  <si>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</si>
  <si>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</si>
  <si>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</si>
  <si>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</si>
  <si>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</si>
  <si>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</si>
  <si>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</si>
  <si>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</si>
  <si>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</si>
  <si>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</si>
  <si>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</si>
  <si>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</si>
  <si>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</si>
  <si>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</si>
  <si>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</si>
  <si>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</si>
  <si>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</si>
  <si>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</si>
  <si>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</si>
  <si>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</si>
  <si>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</si>
  <si>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</si>
  <si>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</si>
  <si>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</si>
  <si>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</si>
  <si>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</si>
  <si>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</si>
  <si>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</si>
  <si>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</si>
  <si>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</si>
  <si>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</si>
  <si>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</si>
  <si>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</si>
  <si>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</si>
  <si>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</si>
  <si>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</si>
  <si>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</si>
  <si>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</si>
  <si>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</si>
  <si>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</si>
  <si>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</si>
  <si>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</si>
  <si>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</si>
  <si>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</si>
  <si>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</si>
  <si>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</si>
  <si>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</si>
  <si>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</si>
  <si>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</si>
  <si>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</si>
  <si>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</si>
  <si>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</si>
  <si>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</si>
  <si>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</si>
  <si>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</si>
  <si>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</si>
  <si>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</si>
  <si>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</si>
  <si>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</si>
  <si>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</si>
  <si>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</si>
  <si>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</si>
  <si>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</si>
  <si>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</si>
  <si>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</si>
  <si>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</si>
  <si>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</si>
  <si>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</si>
  <si>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</si>
  <si>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</si>
  <si>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</si>
  <si>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</si>
  <si>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</si>
  <si>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</si>
  <si>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</si>
  <si>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</si>
  <si>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</si>
  <si>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</si>
  <si>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</si>
  <si>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</si>
  <si>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</si>
  <si>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</si>
  <si>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</si>
  <si>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</si>
  <si>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</si>
  <si>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</si>
  <si>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</si>
  <si>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</si>
  <si>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</si>
  <si>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</si>
  <si>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</si>
  <si>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</si>
  <si>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</si>
  <si>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</si>
  <si>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</si>
  <si>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</si>
  <si>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</si>
  <si>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</si>
  <si>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</si>
  <si>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</si>
  <si>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</si>
  <si>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</si>
  <si>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</si>
  <si>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</si>
  <si>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</si>
  <si>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</si>
  <si>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</si>
  <si>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</si>
  <si>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</si>
  <si>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</si>
  <si>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</si>
  <si>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</si>
  <si>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</si>
  <si>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</si>
  <si>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</si>
  <si>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</si>
  <si>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</si>
  <si>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</si>
  <si>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</si>
  <si>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</si>
  <si>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</si>
  <si>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</si>
  <si>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</si>
  <si>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</si>
  <si>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</si>
  <si>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</si>
  <si>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</si>
  <si>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</si>
  <si>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</si>
  <si>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</si>
  <si>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</si>
  <si>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</si>
  <si>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</si>
  <si>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</si>
  <si>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</si>
  <si>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</si>
  <si>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</si>
  <si>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</si>
  <si>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</si>
  <si>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</si>
  <si>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</si>
  <si>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</si>
  <si>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</si>
  <si>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</si>
  <si>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</si>
  <si>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</si>
  <si>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</si>
  <si>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</si>
  <si>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</si>
  <si>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</si>
  <si>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</si>
  <si>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</si>
  <si>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</si>
  <si>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</si>
  <si>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</si>
  <si>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</si>
  <si>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</si>
  <si>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</si>
  <si>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</si>
  <si>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</si>
  <si>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</si>
  <si>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</si>
  <si>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</si>
  <si>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</si>
  <si>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</si>
  <si>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</si>
  <si>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</si>
  <si>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</si>
  <si>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</si>
  <si>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</si>
  <si>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</si>
  <si>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</si>
  <si>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</si>
  <si>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</si>
  <si>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</si>
  <si>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</si>
  <si>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</si>
  <si>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</si>
  <si>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</si>
  <si>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</si>
  <si>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</si>
  <si>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</si>
  <si>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</si>
  <si>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</si>
  <si>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</si>
  <si>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</si>
  <si>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</si>
  <si>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</si>
  <si>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</si>
  <si>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</si>
  <si>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</si>
  <si>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</si>
  <si>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</si>
  <si>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</si>
  <si>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</si>
  <si>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</si>
  <si>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</si>
  <si>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</si>
  <si>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</si>
  <si>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</si>
  <si>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</si>
  <si>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</si>
  <si>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</si>
  <si>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</si>
  <si>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</si>
  <si>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</si>
  <si>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</si>
  <si>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</si>
  <si>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</si>
  <si>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</si>
  <si>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</si>
  <si>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</si>
  <si>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</si>
  <si>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</si>
  <si>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</si>
  <si>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</si>
  <si>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</si>
  <si>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</si>
  <si>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</si>
  <si>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</si>
  <si>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</si>
  <si>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</si>
  <si>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</si>
  <si>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</si>
  <si>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</si>
  <si>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</si>
  <si>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</si>
  <si>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</si>
  <si>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</si>
  <si>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</si>
  <si>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</si>
  <si>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</si>
  <si>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</si>
  <si>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</si>
  <si>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</si>
  <si>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</si>
  <si>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</si>
  <si>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</si>
  <si>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</si>
  <si>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</si>
  <si>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</si>
  <si>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</si>
  <si>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</si>
  <si>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</si>
  <si>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</si>
  <si>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</si>
  <si>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</si>
  <si>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</si>
  <si>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</si>
  <si>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</si>
  <si>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</si>
  <si>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</si>
  <si>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</si>
  <si>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</si>
  <si>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</si>
  <si>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</si>
  <si>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</si>
  <si>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</si>
  <si>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</si>
  <si>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</si>
  <si>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</si>
  <si>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</si>
  <si>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</si>
  <si>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</si>
  <si>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</si>
  <si>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</si>
  <si>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</si>
  <si>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</si>
  <si>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</si>
  <si>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</si>
  <si>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</si>
  <si>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</si>
  <si>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</si>
  <si>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</si>
  <si>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</si>
  <si>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</si>
  <si>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</si>
  <si>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</si>
  <si>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</si>
  <si>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</si>
  <si>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</si>
  <si>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</si>
  <si>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</si>
  <si>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</si>
  <si>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</si>
  <si>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</si>
  <si>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</si>
  <si>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</si>
  <si>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</si>
  <si>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</si>
  <si>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</si>
  <si>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</si>
  <si>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</si>
  <si>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</si>
  <si>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</si>
  <si>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</si>
  <si>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</si>
  <si>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</si>
  <si>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</si>
  <si>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</si>
  <si>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</si>
  <si>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</si>
  <si>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</si>
  <si>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</si>
  <si>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</si>
  <si>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</si>
  <si>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</si>
  <si>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</si>
  <si>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</si>
  <si>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</si>
  <si>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</si>
  <si>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</si>
  <si>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</si>
  <si>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</si>
  <si>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</si>
  <si>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</si>
  <si>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</si>
  <si>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</si>
  <si>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</si>
  <si>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</si>
  <si>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</si>
  <si>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</si>
  <si>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</si>
  <si>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</si>
  <si>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</si>
  <si>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</si>
  <si>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</si>
  <si>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</si>
  <si>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</si>
  <si>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</si>
  <si>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</si>
  <si>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</si>
  <si>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</si>
  <si>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</si>
  <si>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</si>
  <si>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</si>
  <si>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</si>
  <si>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</si>
  <si>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</si>
  <si>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</si>
  <si>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</si>
  <si>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</si>
  <si>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</si>
  <si>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</si>
  <si>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</si>
  <si>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</si>
  <si>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</si>
  <si>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</si>
  <si>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</si>
  <si>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</si>
  <si>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</si>
  <si>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</si>
  <si>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</si>
  <si>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</si>
  <si>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</si>
  <si>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</si>
  <si>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</si>
  <si>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</si>
  <si>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</si>
  <si>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</si>
  <si>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</si>
  <si>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</si>
  <si>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</si>
  <si>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</si>
  <si>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</si>
  <si>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</si>
  <si>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</si>
  <si>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</si>
  <si>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</si>
  <si>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</si>
  <si>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</si>
  <si>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</si>
  <si>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</si>
  <si>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</si>
  <si>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</si>
  <si>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</si>
  <si>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</si>
  <si>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</si>
  <si>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</si>
  <si>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</si>
  <si>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</si>
  <si>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</si>
  <si>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</si>
  <si>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</si>
  <si>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</si>
  <si>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</si>
  <si>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</si>
  <si>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</si>
  <si>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</si>
  <si>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</si>
  <si>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</si>
  <si>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</si>
  <si>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</si>
  <si>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</si>
  <si>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</si>
  <si>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</si>
  <si>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</si>
  <si>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</si>
  <si>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</si>
  <si>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</si>
  <si>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</si>
  <si>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</si>
  <si>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</si>
  <si>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</si>
  <si>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</si>
  <si>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</si>
  <si>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</si>
  <si>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</si>
  <si>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</si>
  <si>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</si>
  <si>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</si>
  <si>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</si>
  <si>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</si>
  <si>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</si>
  <si>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</si>
  <si>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</si>
  <si>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</si>
  <si>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</si>
  <si>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</si>
  <si>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</si>
  <si>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</si>
  <si>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</si>
  <si>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</si>
  <si>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</si>
  <si>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</si>
  <si>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</si>
  <si>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</si>
  <si>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</si>
  <si>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</si>
  <si>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</si>
  <si>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</si>
  <si>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</si>
  <si>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</si>
  <si>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</si>
  <si>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</si>
  <si>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</si>
  <si>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</si>
  <si>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</si>
  <si>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</si>
  <si>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</si>
  <si>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</si>
  <si>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</si>
  <si>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</si>
  <si>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</si>
  <si>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</si>
  <si>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</si>
  <si>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</si>
  <si>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</si>
  <si>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</si>
  <si>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</si>
  <si>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</si>
  <si>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</si>
  <si>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</si>
  <si>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</si>
  <si>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</si>
  <si>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</si>
  <si>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</si>
  <si>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</si>
  <si>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</si>
  <si>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</si>
  <si>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</si>
  <si>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</si>
  <si>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</si>
  <si>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</si>
  <si>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</si>
  <si>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</si>
  <si>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</si>
  <si>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</si>
  <si>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</si>
  <si>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</si>
  <si>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</si>
  <si>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</si>
  <si>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</si>
  <si>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</si>
  <si>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</si>
  <si>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</si>
  <si>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</si>
  <si>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</si>
  <si>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</si>
  <si>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</si>
  <si>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</si>
  <si>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</si>
  <si>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</si>
  <si>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</si>
  <si>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</si>
  <si>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</si>
  <si>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</si>
  <si>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</si>
  <si>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</si>
  <si>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</si>
  <si>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</si>
  <si>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</si>
  <si>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</si>
  <si>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</si>
  <si>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</si>
  <si>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</si>
  <si>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</si>
  <si>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</si>
  <si>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</si>
  <si>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</si>
  <si>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</si>
  <si>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</si>
  <si>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</si>
  <si>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</si>
  <si>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</si>
  <si>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</si>
  <si>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</si>
  <si>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</si>
  <si>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</si>
  <si>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</si>
  <si>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</si>
  <si>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</si>
  <si>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</si>
  <si>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</si>
  <si>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</si>
  <si>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</si>
  <si>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</si>
  <si>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</si>
  <si>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</si>
  <si>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</si>
  <si>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</si>
  <si>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</si>
  <si>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</si>
  <si>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</si>
  <si>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</si>
  <si>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</si>
  <si>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</si>
  <si>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</si>
  <si>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</si>
  <si>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</si>
  <si>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</si>
  <si>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</si>
  <si>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</si>
  <si>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</si>
  <si>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</si>
  <si>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</si>
  <si>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</si>
  <si>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</si>
  <si>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</si>
  <si>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</si>
  <si>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</si>
  <si>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</si>
  <si>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</si>
  <si>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</si>
  <si>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</si>
  <si>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</si>
  <si>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</si>
  <si>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</si>
  <si>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</si>
  <si>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</si>
  <si>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</si>
  <si>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</si>
  <si>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</si>
  <si>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</si>
  <si>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</si>
  <si>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</si>
  <si>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</si>
  <si>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</si>
  <si>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</si>
  <si>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</si>
  <si>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</si>
  <si>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</si>
  <si>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</si>
  <si>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</si>
  <si>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</si>
  <si>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</si>
  <si>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</si>
  <si>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</si>
  <si>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</si>
  <si>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</si>
  <si>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</si>
  <si>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</si>
  <si>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</si>
  <si>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</si>
  <si>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</si>
  <si>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</si>
  <si>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</si>
  <si>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</si>
  <si>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</si>
  <si>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</si>
  <si>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</si>
  <si>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</si>
  <si>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</si>
  <si>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</si>
  <si>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</si>
  <si>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</si>
  <si>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</si>
  <si>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</si>
  <si>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</si>
  <si>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</si>
  <si>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</si>
  <si>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</si>
  <si>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</si>
  <si>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</si>
  <si>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</si>
  <si>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</si>
  <si>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</si>
  <si>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</si>
  <si>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</si>
  <si>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</si>
  <si>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</si>
  <si>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</si>
  <si>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</si>
  <si>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</si>
  <si>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</si>
  <si>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</si>
  <si>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</si>
  <si>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</si>
  <si>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</si>
  <si>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</si>
  <si>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</si>
  <si>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</si>
  <si>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</si>
  <si>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</si>
  <si>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</si>
  <si>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</si>
  <si>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</si>
  <si>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</si>
  <si>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</si>
  <si>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</si>
  <si>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</si>
  <si>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</si>
  <si>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</si>
  <si>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</si>
  <si>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</si>
  <si>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</si>
  <si>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</si>
  <si>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</si>
  <si>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</si>
  <si>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</si>
  <si>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</si>
  <si>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</si>
  <si>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</si>
  <si>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</si>
  <si>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</si>
  <si>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</si>
  <si>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</si>
  <si>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</si>
  <si>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</si>
  <si>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</si>
  <si>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</si>
  <si>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</si>
  <si>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</si>
  <si>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</si>
  <si>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</si>
  <si>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</si>
  <si>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</si>
  <si>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</si>
  <si>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</si>
  <si>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</si>
  <si>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</si>
  <si>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</si>
  <si>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</si>
  <si>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</si>
  <si>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</si>
  <si>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</si>
  <si>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</si>
  <si>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</si>
  <si>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</si>
  <si>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</si>
  <si>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</si>
  <si>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</si>
  <si>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</si>
  <si>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</si>
  <si>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</si>
  <si>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</si>
  <si>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</si>
  <si>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</si>
  <si>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</si>
  <si>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</si>
  <si>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</si>
  <si>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</si>
  <si>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</si>
  <si>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</si>
  <si>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</si>
  <si>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</si>
  <si>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</si>
  <si>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</si>
  <si>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</si>
  <si>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</si>
  <si>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</si>
  <si>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</si>
  <si>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</si>
  <si>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</si>
  <si>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</si>
  <si>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</si>
  <si>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</si>
  <si>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</si>
  <si>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</si>
  <si>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</si>
  <si>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</si>
  <si>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</si>
  <si>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</si>
  <si>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</si>
  <si>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</si>
  <si>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</si>
  <si>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</si>
  <si>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</si>
  <si>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</si>
  <si>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</si>
  <si>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</si>
  <si>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</si>
  <si>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</si>
  <si>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</si>
  <si>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</si>
  <si>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</si>
  <si>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</si>
  <si>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</si>
  <si>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</si>
  <si>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</si>
  <si>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</si>
  <si>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</si>
  <si>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</si>
  <si>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</si>
  <si>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</si>
  <si>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</si>
  <si>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</si>
  <si>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</si>
  <si>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</si>
  <si>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</si>
  <si>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</si>
  <si>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</si>
  <si>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</si>
  <si>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</si>
  <si>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</si>
  <si>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</si>
  <si>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</si>
  <si>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</si>
  <si>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</si>
  <si>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</si>
  <si>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</si>
  <si>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</si>
  <si>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</si>
  <si>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</si>
  <si>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</si>
  <si>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</si>
  <si>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</si>
  <si>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</si>
  <si>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</si>
  <si>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</si>
  <si>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</si>
  <si>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</si>
  <si>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</si>
  <si>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</si>
  <si>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</si>
  <si>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</si>
  <si>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</si>
  <si>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</si>
  <si>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</si>
  <si>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</si>
  <si>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</si>
  <si>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</si>
  <si>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</si>
  <si>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</si>
  <si>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</si>
  <si>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</si>
  <si>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</si>
  <si>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</si>
  <si>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</si>
  <si>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</si>
  <si>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</si>
  <si>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</si>
  <si>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</si>
  <si>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</si>
  <si>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</si>
  <si>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</si>
  <si>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</si>
  <si>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</si>
  <si>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</si>
  <si>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</si>
  <si>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</si>
  <si>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</si>
  <si>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</si>
  <si>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</si>
  <si>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</si>
  <si>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</si>
  <si>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</si>
  <si>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</si>
  <si>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</si>
  <si>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</si>
  <si>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</si>
  <si>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</si>
  <si>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</si>
  <si>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</si>
  <si>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</si>
  <si>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</si>
  <si>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</si>
  <si>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</si>
  <si>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</si>
  <si>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</si>
  <si>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</si>
  <si>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</si>
  <si>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</si>
  <si>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</si>
  <si>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</si>
  <si>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</si>
  <si>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</si>
  <si>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</si>
  <si>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</si>
  <si>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</si>
  <si>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</si>
  <si>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</si>
  <si>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</si>
  <si>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</si>
  <si>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</si>
  <si>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</si>
  <si>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</si>
  <si>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</si>
  <si>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</si>
  <si>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</si>
  <si>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</si>
  <si>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</si>
  <si>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</si>
  <si>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</si>
  <si>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</si>
  <si>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</si>
  <si>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</si>
  <si>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</si>
  <si>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</si>
  <si>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</si>
  <si>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</si>
  <si>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</si>
  <si>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</si>
  <si>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</si>
  <si>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</si>
  <si>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</si>
  <si>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</si>
  <si>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</si>
  <si>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</si>
  <si>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</si>
  <si>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</si>
  <si>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</si>
  <si>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</si>
  <si>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</si>
  <si>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</si>
  <si>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</si>
  <si>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</si>
  <si>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</si>
  <si>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</si>
  <si>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</si>
  <si>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</si>
  <si>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</si>
  <si>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</si>
  <si>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</si>
  <si>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</si>
  <si>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</si>
  <si>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</si>
  <si>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</si>
  <si>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</si>
  <si>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</si>
  <si>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</si>
  <si>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</si>
  <si>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</si>
  <si>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</si>
  <si>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</si>
  <si>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</si>
  <si>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</si>
  <si>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</si>
  <si>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</si>
  <si>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</si>
  <si>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</si>
  <si>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</si>
  <si>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</si>
  <si>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</si>
  <si>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</si>
  <si>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</si>
  <si>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</si>
  <si>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</si>
  <si>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</si>
  <si>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</si>
  <si>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</si>
  <si>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</si>
  <si>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</si>
  <si>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</si>
  <si>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</si>
  <si>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</si>
  <si>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</si>
  <si>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</si>
  <si>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</si>
  <si>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</si>
  <si>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</si>
  <si>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</si>
  <si>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</si>
  <si>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</si>
  <si>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</si>
  <si>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</si>
  <si>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</si>
  <si>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</si>
  <si>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</si>
  <si>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</si>
  <si>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</si>
  <si>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</si>
  <si>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</si>
  <si>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</si>
  <si>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</si>
  <si>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</si>
  <si>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</si>
  <si>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</si>
  <si>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</si>
  <si>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</si>
  <si>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</si>
  <si>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</si>
  <si>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</si>
  <si>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</si>
  <si>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</si>
  <si>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</si>
  <si>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</si>
  <si>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</si>
  <si>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</si>
  <si>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</si>
  <si>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</si>
  <si>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</si>
  <si>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</si>
  <si>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</si>
  <si>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</si>
  <si>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</si>
  <si>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</si>
  <si>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</si>
  <si>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</si>
  <si>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</si>
  <si>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</si>
  <si>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</si>
  <si>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</si>
  <si>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</si>
  <si>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</si>
  <si>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</si>
  <si>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</si>
  <si>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</si>
  <si>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</si>
  <si>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</si>
  <si>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</si>
  <si>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</si>
  <si>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</si>
  <si>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</si>
  <si>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</si>
  <si>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</si>
  <si>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</si>
  <si>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</si>
  <si>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</si>
  <si>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</si>
  <si>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</si>
  <si>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</si>
  <si>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</si>
  <si>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</si>
  <si>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</si>
  <si>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</si>
  <si>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</si>
  <si>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</si>
  <si>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</si>
  <si>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</si>
  <si>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</si>
  <si>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</si>
  <si>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</si>
  <si>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</si>
  <si>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</si>
  <si>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</si>
  <si>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</si>
  <si>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</si>
  <si>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</si>
  <si>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</si>
  <si>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</si>
  <si>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</si>
  <si>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</si>
  <si>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</si>
  <si>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</si>
  <si>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</si>
  <si>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</si>
  <si>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</si>
  <si>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</si>
  <si>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</si>
  <si>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</si>
  <si>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</si>
  <si>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</si>
  <si>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</si>
  <si>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</si>
  <si>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</si>
  <si>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</si>
  <si>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</si>
  <si>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</si>
  <si>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</si>
  <si>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</si>
  <si>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</si>
  <si>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</si>
  <si>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</si>
  <si>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</si>
  <si>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</si>
  <si>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</si>
  <si>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</si>
  <si>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</si>
  <si>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</si>
  <si>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</si>
  <si>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</si>
  <si>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</si>
  <si>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</si>
  <si>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</si>
  <si>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</si>
  <si>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</si>
  <si>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</si>
  <si>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</si>
  <si>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</si>
  <si>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</si>
  <si>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</si>
  <si>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</si>
  <si>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</si>
  <si>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</si>
  <si>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</si>
  <si>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</si>
  <si>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</si>
  <si>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</si>
  <si>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</si>
  <si>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</si>
  <si>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</si>
  <si>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</si>
  <si>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</si>
  <si>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</si>
  <si>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</si>
  <si>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</si>
  <si>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</si>
  <si>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</si>
  <si>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</si>
  <si>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</si>
  <si>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</si>
  <si>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</si>
  <si>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</si>
  <si>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</si>
  <si>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</si>
  <si>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</si>
  <si>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</si>
  <si>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</si>
  <si>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</si>
  <si>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</si>
  <si>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</si>
  <si>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</si>
  <si>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</si>
  <si>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</si>
  <si>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</si>
  <si>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</si>
  <si>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</si>
  <si>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</si>
  <si>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</si>
  <si>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</si>
  <si>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</si>
  <si>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</si>
  <si>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</si>
  <si>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</si>
  <si>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</si>
  <si>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</si>
  <si>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</si>
  <si>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</si>
  <si>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</si>
  <si>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</si>
  <si>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</si>
  <si>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</si>
  <si>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</si>
  <si>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</si>
  <si>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</si>
  <si>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</si>
  <si>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</si>
  <si>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</si>
  <si>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</si>
  <si>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</si>
  <si>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</si>
  <si>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</si>
  <si>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</si>
  <si>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</si>
  <si>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</si>
  <si>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</si>
  <si>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</si>
  <si>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</si>
  <si>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</si>
  <si>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</si>
  <si>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</si>
  <si>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</si>
  <si>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</si>
  <si>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</si>
  <si>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</si>
  <si>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</si>
  <si>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</si>
  <si>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</si>
  <si>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</si>
  <si>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</si>
  <si>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</si>
  <si>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</si>
  <si>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</si>
  <si>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</si>
  <si>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</si>
  <si>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</si>
  <si>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</si>
  <si>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</si>
  <si>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</si>
  <si>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</si>
  <si>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</si>
  <si>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</si>
  <si>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</si>
  <si>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</si>
  <si>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</si>
  <si>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</si>
  <si>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</si>
  <si>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</si>
  <si>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</si>
  <si>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</si>
  <si>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</si>
  <si>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</si>
  <si>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</si>
  <si>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</si>
  <si>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</si>
  <si>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</si>
  <si>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</si>
  <si>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</si>
  <si>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</si>
  <si>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</si>
  <si>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</si>
  <si>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</si>
  <si>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</si>
  <si>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</si>
  <si>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</si>
  <si>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</si>
  <si>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</si>
  <si>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</si>
  <si>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</si>
  <si>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</si>
  <si>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</si>
  <si>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</si>
  <si>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</si>
  <si>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</si>
  <si>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</si>
  <si>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</si>
  <si>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</si>
  <si>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</si>
  <si>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</si>
  <si>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</si>
  <si>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</si>
  <si>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</si>
  <si>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</si>
  <si>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</si>
  <si>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</si>
  <si>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</si>
  <si>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</si>
  <si>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</si>
  <si>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</si>
  <si>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</si>
  <si>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</si>
  <si>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</si>
  <si>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</si>
  <si>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</si>
  <si>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</si>
  <si>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</si>
  <si>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</si>
  <si>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</si>
  <si>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</si>
  <si>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</si>
  <si>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</si>
  <si>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</si>
  <si>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</si>
  <si>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</si>
  <si>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</si>
  <si>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</si>
  <si>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</si>
  <si>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</si>
  <si>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</si>
  <si>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</si>
  <si>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</si>
  <si>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</si>
  <si>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</si>
  <si>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</si>
  <si>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</si>
  <si>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</si>
  <si>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</si>
  <si>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</si>
  <si>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</si>
  <si>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</si>
  <si>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</si>
  <si>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</si>
  <si>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</si>
  <si>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</si>
  <si>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</si>
  <si>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</si>
  <si>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</si>
  <si>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</si>
  <si>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</si>
  <si>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</si>
  <si>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</si>
  <si>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</si>
  <si>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</si>
  <si>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</si>
  <si>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</si>
  <si>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</si>
  <si>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</si>
  <si>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</si>
  <si>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</si>
  <si>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</si>
  <si>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</si>
  <si>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</si>
  <si>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</si>
  <si>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</si>
  <si>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</si>
  <si>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</si>
  <si>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</si>
  <si>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</si>
  <si>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</si>
  <si>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</si>
  <si>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</si>
  <si>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</si>
  <si>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</si>
  <si>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</si>
  <si>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</si>
  <si>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</si>
  <si>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</si>
  <si>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</si>
  <si>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</si>
  <si>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</si>
  <si>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</si>
  <si>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</si>
  <si>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</si>
  <si>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</si>
  <si>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</si>
  <si>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</si>
  <si>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</si>
  <si>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</si>
  <si>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</si>
  <si>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</si>
  <si>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</si>
  <si>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</si>
  <si>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</si>
  <si>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</si>
  <si>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</si>
  <si>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</si>
  <si>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</si>
  <si>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</si>
  <si>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</si>
  <si>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</si>
  <si>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</si>
  <si>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</si>
  <si>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</si>
  <si>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</si>
  <si>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</si>
  <si>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</si>
  <si>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</si>
  <si>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</si>
  <si>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</si>
  <si>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</si>
  <si>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</si>
  <si>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</si>
  <si>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</si>
  <si>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</si>
  <si>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</si>
  <si>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</si>
  <si>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</si>
  <si>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</si>
  <si>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</si>
  <si>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</si>
  <si>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</si>
  <si>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</si>
  <si>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</si>
  <si>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</si>
  <si>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</si>
  <si>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</si>
  <si>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</si>
  <si>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</si>
  <si>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</si>
  <si>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</si>
  <si>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</si>
  <si>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</si>
  <si>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</si>
  <si>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</si>
  <si>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</si>
  <si>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</si>
  <si>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</si>
  <si>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</si>
  <si>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</si>
  <si>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</si>
  <si>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</si>
  <si>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</si>
  <si>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</si>
  <si>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</si>
  <si>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</si>
  <si>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</si>
  <si>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</si>
  <si>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</si>
  <si>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</si>
  <si>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</si>
  <si>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</si>
  <si>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</si>
  <si>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</si>
  <si>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</si>
  <si>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</si>
  <si>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</si>
  <si>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</si>
  <si>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</si>
  <si>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</si>
  <si>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</si>
  <si>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</si>
  <si>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</si>
  <si>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</si>
  <si>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</si>
  <si>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</si>
  <si>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</si>
  <si>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</si>
  <si>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</si>
  <si>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</si>
  <si>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</si>
  <si>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</si>
  <si>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</si>
  <si>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</si>
  <si>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</si>
  <si>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</si>
  <si>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</si>
  <si>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</si>
  <si>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</si>
  <si>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</si>
  <si>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</si>
  <si>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</si>
  <si>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</si>
  <si>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</si>
  <si>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</si>
  <si>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</si>
  <si>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</si>
  <si>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</si>
  <si>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</si>
  <si>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</si>
  <si>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</si>
  <si>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</si>
  <si>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</si>
  <si>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</si>
  <si>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</si>
  <si>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</si>
  <si>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</si>
  <si>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</si>
  <si>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</si>
  <si>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</si>
  <si>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</si>
  <si>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</si>
  <si>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</si>
  <si>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</si>
  <si>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</si>
  <si>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</si>
  <si>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</si>
  <si>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</si>
  <si>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</si>
  <si>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</si>
  <si>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</si>
  <si>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</si>
  <si>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</si>
  <si>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</si>
  <si>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</si>
  <si>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</si>
  <si>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</si>
  <si>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</si>
  <si>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</si>
  <si>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</si>
  <si>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</si>
  <si>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</si>
  <si>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</si>
  <si>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</si>
  <si>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</si>
  <si>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</si>
  <si>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</si>
  <si>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</si>
  <si>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</si>
  <si>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</si>
  <si>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</si>
  <si>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</si>
  <si>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</si>
  <si>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</si>
  <si>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</si>
  <si>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</si>
  <si>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</si>
  <si>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</si>
  <si>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</si>
  <si>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</si>
  <si>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</si>
  <si>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</si>
  <si>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</si>
  <si>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</si>
  <si>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</si>
  <si>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</si>
  <si>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</si>
  <si>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</si>
  <si>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</si>
  <si>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</si>
  <si>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</si>
  <si>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</si>
  <si>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</si>
  <si>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</si>
  <si>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</si>
  <si>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</si>
  <si>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</si>
  <si>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</si>
  <si>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</si>
  <si>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</si>
  <si>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</si>
  <si>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</si>
  <si>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</si>
  <si>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</si>
  <si>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</si>
  <si>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</si>
  <si>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</si>
  <si>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</si>
  <si>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</si>
  <si>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</si>
  <si>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</si>
  <si>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</si>
  <si>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</si>
  <si>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</si>
  <si>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</si>
  <si>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</si>
  <si>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</si>
  <si>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</si>
  <si>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</si>
  <si>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</si>
  <si>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</si>
  <si>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</si>
  <si>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</si>
  <si>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</si>
  <si>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</si>
  <si>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</si>
  <si>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</si>
  <si>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</si>
  <si>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</si>
  <si>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</si>
  <si>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</si>
  <si>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</si>
  <si>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</si>
  <si>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</si>
  <si>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</si>
  <si>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</si>
  <si>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</si>
  <si>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</si>
  <si>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</si>
  <si>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</si>
  <si>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</si>
  <si>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</si>
  <si>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</si>
  <si>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</si>
  <si>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</si>
  <si>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</si>
  <si>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</si>
  <si>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</si>
  <si>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</si>
  <si>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</si>
  <si>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</si>
  <si>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</si>
  <si>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</si>
  <si>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</si>
  <si>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</si>
  <si>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</si>
  <si>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</si>
  <si>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</si>
  <si>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</si>
  <si>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</si>
  <si>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</si>
  <si>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</si>
  <si>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</si>
  <si>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</si>
  <si>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</si>
  <si>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</si>
  <si>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</si>
  <si>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</si>
  <si>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</si>
  <si>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</si>
  <si>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</si>
  <si>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</si>
  <si>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</si>
  <si>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</si>
  <si>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</si>
  <si>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</si>
  <si>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</si>
  <si>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</si>
  <si>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</si>
  <si>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</si>
  <si>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</si>
  <si>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</si>
  <si>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</si>
  <si>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</si>
  <si>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</si>
  <si>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</si>
  <si>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</si>
  <si>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</si>
  <si>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</si>
  <si>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</si>
  <si>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</si>
  <si>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</si>
  <si>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</si>
  <si>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</si>
  <si>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</si>
  <si>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</si>
  <si>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</si>
  <si>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</si>
  <si>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</si>
  <si>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</si>
  <si>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</si>
  <si>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</si>
  <si>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</si>
  <si>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</si>
  <si>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</si>
  <si>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</si>
  <si>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</si>
  <si>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</si>
  <si>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</si>
  <si>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</si>
  <si>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</si>
  <si>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</si>
  <si>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</si>
  <si>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</si>
  <si>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</si>
  <si>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</si>
  <si>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</si>
  <si>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</si>
  <si>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</si>
  <si>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</si>
  <si>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</si>
  <si>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</si>
  <si>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</si>
  <si>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</si>
  <si>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</si>
  <si>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</si>
  <si>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</si>
  <si>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</si>
  <si>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</si>
  <si>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</si>
  <si>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</si>
  <si>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</si>
  <si>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</si>
  <si>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</si>
  <si>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</si>
  <si>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</si>
  <si>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</si>
  <si>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</si>
  <si>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</si>
  <si>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</si>
  <si>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</si>
  <si>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</si>
  <si>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</si>
  <si>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</si>
  <si>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</si>
  <si>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</si>
  <si>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</si>
  <si>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</si>
  <si>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</si>
  <si>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</si>
  <si>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</si>
  <si>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</si>
  <si>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</si>
  <si>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</si>
  <si>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</si>
  <si>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</si>
  <si>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</si>
  <si>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</si>
  <si>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</si>
  <si>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</si>
  <si>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</si>
  <si>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</si>
  <si>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</si>
  <si>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</si>
  <si>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</si>
  <si>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</si>
  <si>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</si>
  <si>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</si>
  <si>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</si>
  <si>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</si>
  <si>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</si>
  <si>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</si>
  <si>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</si>
  <si>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</si>
  <si>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</si>
  <si>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</si>
  <si>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</si>
  <si>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</si>
  <si>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</si>
  <si>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</si>
  <si>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</si>
  <si>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</si>
  <si>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</si>
  <si>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</si>
  <si>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</si>
  <si>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</si>
  <si>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</si>
  <si>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</si>
  <si>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</si>
  <si>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</si>
  <si>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</si>
  <si>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</si>
  <si>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</si>
  <si>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</si>
  <si>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</si>
  <si>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</si>
  <si>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</si>
  <si>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</si>
  <si>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</si>
  <si>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</si>
  <si>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</si>
  <si>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</si>
  <si>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</si>
  <si>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</si>
  <si>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</si>
  <si>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</si>
  <si>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</si>
  <si>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</si>
  <si>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</si>
  <si>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</si>
  <si>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</si>
  <si>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</si>
  <si>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</si>
  <si>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</si>
  <si>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</si>
  <si>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</si>
  <si>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</si>
  <si>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</si>
  <si>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</si>
  <si>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</si>
  <si>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</si>
  <si>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</si>
  <si>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</si>
  <si>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</si>
  <si>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</si>
  <si>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</si>
  <si>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</si>
  <si>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</si>
  <si>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</si>
  <si>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</si>
  <si>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</si>
  <si>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</si>
  <si>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</si>
  <si>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</si>
  <si>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</si>
  <si>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</si>
  <si>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</si>
  <si>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</si>
  <si>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</si>
  <si>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</si>
  <si>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</si>
  <si>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</si>
  <si>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</si>
  <si>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</si>
  <si>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</si>
  <si>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</si>
  <si>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</si>
  <si>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</si>
  <si>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</si>
  <si>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</si>
  <si>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</si>
  <si>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</si>
  <si>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</si>
  <si>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</si>
  <si>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</si>
  <si>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</si>
  <si>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</si>
  <si>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</si>
  <si>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</si>
  <si>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</si>
  <si>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</si>
  <si>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</si>
  <si>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</si>
  <si>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</si>
  <si>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</si>
  <si>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</si>
  <si>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</si>
  <si>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</si>
  <si>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</si>
  <si>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</si>
  <si>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</si>
  <si>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</si>
  <si>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</si>
  <si>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</si>
  <si>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</si>
  <si>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</si>
  <si>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</si>
  <si>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</si>
  <si>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</si>
  <si>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</si>
  <si>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</si>
  <si>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</si>
  <si>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</si>
  <si>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</si>
  <si>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</si>
  <si>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</si>
  <si>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</si>
  <si>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</si>
  <si>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</si>
  <si>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</si>
  <si>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</si>
  <si>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</si>
  <si>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</si>
  <si>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</si>
  <si>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</si>
  <si>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</si>
  <si>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</si>
  <si>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</si>
  <si>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</si>
  <si>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</si>
  <si>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</si>
  <si>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</si>
  <si>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</si>
  <si>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</si>
  <si>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</si>
  <si>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</si>
  <si>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</si>
  <si>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</si>
  <si>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</si>
  <si>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</si>
  <si>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</si>
  <si>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</si>
  <si>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</si>
  <si>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</si>
  <si>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</si>
  <si>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</si>
  <si>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</si>
  <si>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</si>
  <si>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</si>
  <si>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</si>
  <si>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</si>
  <si>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</si>
  <si>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</si>
  <si>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</si>
  <si>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</si>
  <si>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</si>
  <si>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</si>
  <si>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</si>
  <si>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</si>
  <si>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</si>
  <si>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</si>
  <si>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</si>
  <si>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</si>
  <si>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</si>
  <si>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</si>
  <si>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</si>
  <si>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</si>
  <si>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</si>
  <si>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</si>
  <si>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</si>
  <si>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</si>
  <si>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</si>
  <si>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</si>
  <si>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</si>
  <si>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</si>
  <si>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</si>
  <si>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</si>
  <si>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</si>
  <si>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</si>
  <si>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</si>
  <si>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</si>
  <si>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</si>
  <si>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</si>
  <si>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</si>
  <si>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</si>
  <si>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</si>
  <si>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</si>
  <si>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</si>
  <si>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</si>
  <si>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</si>
  <si>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</si>
  <si>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</si>
  <si>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</si>
  <si>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</si>
  <si>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</si>
  <si>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</si>
  <si>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</si>
  <si>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</si>
  <si>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</si>
  <si>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</si>
  <si>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</si>
  <si>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</si>
  <si>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</si>
  <si>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</si>
  <si>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</si>
  <si>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</si>
  <si>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</si>
  <si>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</si>
  <si>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</si>
  <si>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</si>
  <si>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</si>
  <si>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</si>
  <si>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</si>
  <si>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</si>
  <si>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</si>
  <si>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</si>
  <si>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</si>
  <si>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</si>
  <si>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</si>
  <si>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</si>
  <si>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</si>
  <si>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</si>
  <si>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</si>
  <si>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</si>
  <si>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</si>
  <si>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</si>
  <si>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</si>
  <si>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</si>
  <si>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</si>
  <si>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</si>
  <si>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</si>
  <si>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</si>
  <si>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</si>
  <si>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</si>
  <si>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</si>
  <si>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</si>
  <si>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</si>
  <si>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</si>
  <si>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</si>
  <si>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</si>
  <si>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</si>
  <si>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</si>
  <si>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</si>
  <si>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</si>
  <si>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</si>
  <si>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</si>
  <si>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</si>
  <si>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</si>
  <si>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</si>
  <si>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</si>
  <si>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</si>
  <si>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</si>
  <si>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</si>
  <si>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</si>
  <si>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</si>
  <si>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</si>
  <si>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</si>
  <si>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</si>
  <si>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</si>
  <si>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</si>
  <si>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</si>
  <si>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</si>
  <si>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</si>
  <si>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</si>
  <si>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</si>
  <si>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</si>
  <si>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</si>
  <si>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</si>
  <si>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</si>
  <si>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</si>
  <si>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</si>
  <si>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</si>
  <si>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</si>
  <si>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</si>
  <si>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</si>
  <si>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</si>
  <si>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</si>
  <si>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</si>
  <si>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</si>
  <si>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</si>
  <si>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</si>
  <si>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</si>
  <si>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</si>
  <si>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</si>
  <si>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</si>
  <si>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</si>
  <si>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</si>
  <si>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</si>
  <si>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</si>
  <si>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</si>
  <si>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</si>
  <si>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</si>
  <si>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</si>
  <si>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</si>
  <si>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</si>
  <si>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</si>
  <si>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</si>
  <si>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</si>
  <si>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</si>
  <si>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</si>
  <si>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</si>
  <si>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</si>
  <si>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</si>
  <si>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</si>
  <si>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</si>
  <si>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</si>
  <si>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</si>
  <si>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</si>
  <si>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</si>
  <si>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</si>
  <si>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</si>
  <si>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</si>
  <si>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</si>
  <si>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</si>
  <si>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</si>
  <si>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</si>
  <si>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</si>
  <si>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</si>
  <si>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</si>
  <si>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</si>
  <si>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</si>
  <si>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</si>
  <si>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</si>
  <si>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</si>
  <si>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</si>
  <si>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</si>
  <si>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</si>
  <si>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</si>
  <si>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</si>
  <si>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</si>
  <si>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</si>
  <si>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</si>
  <si>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</si>
  <si>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</si>
  <si>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</si>
  <si>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</si>
  <si>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</si>
  <si>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</si>
  <si>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</si>
  <si>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</si>
  <si>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</si>
  <si>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</si>
  <si>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</si>
  <si>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</si>
  <si>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</si>
  <si>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</si>
  <si>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</si>
  <si>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</si>
  <si>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</si>
  <si>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</si>
  <si>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</si>
  <si>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</si>
  <si>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</si>
  <si>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</si>
  <si>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</si>
  <si>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</si>
  <si>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</si>
  <si>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</si>
  <si>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</si>
  <si>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</si>
  <si>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</si>
  <si>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</si>
  <si>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</si>
  <si>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</si>
  <si>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</si>
  <si>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</si>
  <si>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</si>
  <si>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</si>
  <si>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</si>
  <si>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</si>
  <si>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</si>
  <si>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</si>
  <si>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</si>
  <si>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</si>
  <si>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</si>
  <si>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</si>
  <si>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</si>
  <si>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</si>
  <si>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</si>
  <si>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</si>
  <si>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</si>
  <si>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</si>
  <si>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</si>
  <si>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</si>
  <si>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</si>
  <si>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</si>
  <si>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</si>
  <si>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</si>
  <si>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</si>
  <si>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</si>
  <si>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</si>
  <si>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</si>
  <si>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</si>
  <si>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</si>
  <si>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</si>
  <si>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</si>
  <si>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</si>
  <si>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</si>
  <si>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</si>
  <si>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</si>
  <si>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</si>
  <si>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</si>
  <si>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</si>
  <si>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</si>
  <si>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</si>
  <si>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</si>
  <si>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</si>
  <si>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</si>
  <si>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</si>
  <si>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</si>
  <si>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</si>
  <si>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</si>
  <si>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</si>
  <si>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</si>
  <si>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</si>
  <si>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</si>
  <si>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</si>
  <si>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</si>
  <si>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</si>
  <si>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</si>
  <si>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</si>
  <si>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</si>
  <si>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</si>
  <si>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</si>
  <si>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</si>
  <si>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</si>
  <si>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</si>
  <si>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</si>
  <si>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</si>
  <si>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</si>
  <si>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</si>
  <si>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</si>
  <si>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</si>
  <si>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</si>
  <si>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</si>
  <si>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</si>
  <si>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</si>
  <si>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</si>
  <si>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</si>
  <si>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</si>
  <si>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</si>
  <si>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</si>
  <si>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</si>
  <si>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</si>
  <si>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</si>
  <si>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</si>
  <si>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</si>
  <si>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</si>
  <si>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</si>
  <si>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</si>
  <si>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</si>
  <si>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</si>
  <si>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</si>
  <si>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</si>
  <si>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</si>
  <si>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</si>
  <si>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</si>
  <si>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</si>
  <si>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</si>
  <si>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</si>
  <si>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</si>
  <si>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</si>
  <si>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</si>
  <si>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</si>
  <si>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</si>
  <si>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</si>
  <si>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</si>
  <si>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</si>
  <si>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</si>
  <si>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</si>
  <si>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</si>
  <si>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</si>
  <si>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</si>
  <si>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</si>
  <si>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</si>
  <si>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</si>
  <si>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</si>
  <si>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</si>
  <si>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</si>
  <si>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</si>
  <si>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</si>
  <si>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</si>
  <si>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</si>
  <si>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</si>
  <si>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</si>
  <si>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</si>
  <si>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</si>
  <si>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</si>
  <si>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</si>
  <si>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</si>
  <si>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</si>
  <si>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</si>
  <si>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</si>
  <si>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</si>
  <si>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</si>
  <si>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</si>
  <si>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</si>
  <si>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</si>
  <si>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</si>
  <si>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</si>
  <si>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</si>
  <si>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</si>
  <si>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</si>
  <si>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</si>
  <si>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</si>
  <si>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</si>
  <si>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</si>
  <si>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</si>
  <si>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</si>
  <si>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</si>
  <si>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</si>
  <si>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</si>
  <si>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</si>
  <si>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</si>
  <si>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</si>
  <si>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</si>
  <si>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</si>
  <si>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</si>
  <si>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</si>
  <si>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</si>
  <si>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</si>
  <si>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</si>
  <si>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</si>
  <si>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</si>
  <si>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</si>
  <si>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</si>
  <si>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</si>
  <si>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</si>
  <si>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</si>
  <si>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</si>
  <si>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</si>
  <si>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</si>
  <si>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</si>
  <si>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</si>
  <si>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</si>
  <si>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</si>
  <si>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</si>
  <si>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</si>
  <si>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</si>
  <si>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</si>
  <si>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</si>
  <si>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</si>
  <si>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</si>
  <si>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</si>
  <si>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</si>
  <si>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</si>
  <si>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</si>
  <si>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</si>
  <si>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</si>
  <si>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</si>
  <si>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</si>
  <si>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</si>
  <si>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</si>
  <si>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</si>
  <si>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</si>
  <si>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</si>
  <si>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</si>
  <si>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</si>
  <si>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</si>
  <si>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</si>
  <si>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</si>
  <si>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</si>
  <si>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</si>
  <si>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</si>
  <si>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</si>
  <si>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</si>
  <si>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</si>
  <si>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</si>
  <si>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</si>
  <si>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</si>
  <si>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</si>
  <si>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</si>
  <si>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</si>
  <si>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</si>
  <si>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</si>
  <si>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</si>
  <si>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</si>
  <si>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</si>
  <si>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</si>
  <si>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</si>
  <si>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</si>
  <si>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</si>
  <si>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</si>
  <si>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</si>
  <si>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</si>
  <si>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</si>
  <si>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</si>
  <si>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</si>
  <si>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</si>
  <si>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</si>
  <si>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</si>
  <si>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</si>
  <si>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</si>
  <si>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</si>
  <si>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</si>
  <si>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</si>
  <si>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</si>
  <si>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</si>
  <si>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</si>
  <si>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</si>
  <si>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</si>
  <si>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</si>
  <si>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</si>
  <si>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</si>
  <si>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</si>
  <si>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</si>
  <si>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</si>
  <si>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</si>
  <si>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</si>
  <si>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</si>
  <si>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</si>
  <si>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</si>
  <si>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</si>
  <si>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</si>
  <si>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</si>
  <si>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</si>
  <si>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</si>
  <si>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</si>
  <si>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</si>
  <si>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</si>
  <si>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</si>
  <si>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</si>
  <si>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</si>
  <si>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</si>
  <si>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</si>
  <si>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</si>
  <si>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</si>
  <si>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</si>
  <si>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</si>
  <si>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</si>
  <si>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</si>
  <si>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</si>
  <si>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</si>
  <si>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</si>
  <si>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</si>
  <si>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</si>
  <si>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</si>
  <si>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</si>
  <si>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</si>
  <si>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</si>
  <si>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</si>
  <si>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</si>
  <si>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</si>
  <si>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</si>
  <si>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</si>
  <si>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</si>
  <si>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</si>
  <si>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</si>
  <si>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</si>
  <si>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</si>
  <si>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</si>
  <si>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</si>
  <si>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</si>
  <si>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</si>
  <si>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</si>
  <si>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</si>
  <si>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</si>
  <si>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</si>
  <si>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</si>
  <si>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</si>
  <si>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</si>
  <si>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</si>
  <si>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</si>
  <si>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</si>
  <si>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</si>
  <si>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</si>
  <si>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</si>
  <si>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</si>
  <si>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</si>
  <si>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</si>
  <si>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</si>
  <si>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</si>
  <si>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</si>
  <si>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</si>
  <si>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</si>
  <si>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</si>
  <si>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</si>
  <si>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</si>
  <si>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</si>
  <si>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</si>
  <si>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</si>
  <si>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</si>
  <si>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</si>
  <si>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</si>
  <si>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</si>
  <si>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</si>
  <si>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</si>
  <si>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</si>
  <si>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</si>
  <si>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</si>
  <si>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</si>
  <si>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</si>
  <si>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</si>
  <si>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</si>
  <si>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</si>
  <si>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</si>
  <si>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</si>
  <si>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</si>
  <si>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</si>
  <si>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</si>
  <si>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</si>
  <si>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</si>
  <si>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</si>
  <si>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</si>
  <si>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</si>
  <si>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</si>
  <si>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</si>
  <si>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</si>
  <si>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</si>
  <si>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</si>
  <si>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</si>
  <si>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</si>
  <si>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</si>
  <si>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</si>
  <si>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</si>
  <si>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</si>
  <si>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</si>
  <si>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</si>
  <si>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</si>
  <si>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</si>
  <si>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</si>
  <si>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</si>
  <si>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</si>
  <si>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</si>
  <si>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</si>
  <si>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</si>
  <si>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</si>
  <si>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</si>
  <si>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</si>
  <si>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</si>
  <si>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</si>
  <si>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</si>
  <si>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</si>
  <si>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</si>
  <si>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</si>
  <si>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</si>
  <si>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</si>
  <si>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</si>
  <si>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</si>
  <si>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</si>
  <si>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</si>
  <si>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</si>
  <si>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</si>
  <si>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</si>
  <si>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</si>
  <si>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</si>
  <si>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</si>
  <si>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</si>
  <si>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</si>
  <si>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</si>
  <si>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</si>
  <si>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</si>
  <si>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</si>
  <si>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</si>
  <si>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</si>
  <si>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</si>
  <si>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</si>
  <si>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</si>
  <si>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</si>
  <si>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</si>
  <si>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</si>
  <si>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</si>
  <si>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</si>
  <si>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</si>
  <si>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</si>
  <si>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</si>
  <si>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</si>
  <si>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</si>
  <si>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</si>
  <si>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</si>
  <si>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</si>
  <si>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</si>
  <si>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</si>
  <si>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</si>
  <si>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</si>
  <si>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</si>
  <si>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</si>
  <si>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</si>
  <si>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</si>
  <si>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</si>
  <si>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</si>
  <si>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</si>
  <si>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</si>
  <si>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</si>
  <si>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</si>
  <si>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</si>
  <si>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</si>
  <si>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</si>
  <si>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</si>
  <si>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</si>
  <si>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</si>
  <si>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</si>
  <si>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</si>
  <si>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</si>
  <si>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</si>
  <si>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</si>
  <si>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</si>
  <si>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</si>
  <si>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</si>
  <si>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</si>
  <si>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</si>
  <si>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</si>
  <si>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</si>
  <si>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</si>
  <si>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</si>
  <si>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</si>
  <si>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</si>
  <si>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</si>
  <si>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</si>
  <si>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</si>
  <si>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</si>
  <si>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</si>
  <si>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</si>
  <si>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</si>
  <si>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</si>
  <si>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</si>
  <si>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</si>
  <si>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</si>
  <si>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</si>
  <si>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</si>
  <si>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</si>
  <si>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</si>
  <si>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</si>
  <si>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</si>
  <si>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</si>
  <si>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</si>
  <si>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</si>
  <si>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</si>
  <si>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</si>
  <si>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</si>
  <si>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</si>
  <si>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</si>
  <si>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</si>
  <si>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</si>
  <si>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</si>
  <si>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</si>
  <si>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</si>
  <si>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</si>
  <si>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</si>
  <si>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</si>
  <si>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</si>
  <si>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</si>
  <si>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</si>
  <si>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</si>
  <si>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</si>
  <si>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</si>
  <si>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</si>
  <si>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</si>
  <si>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</si>
  <si>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</si>
  <si>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</si>
  <si>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</si>
  <si>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</si>
  <si>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</si>
  <si>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</si>
  <si>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</si>
  <si>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</si>
  <si>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</si>
  <si>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</si>
  <si>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</si>
  <si>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</si>
  <si>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</si>
  <si>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</si>
  <si>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</si>
  <si>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</si>
  <si>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</si>
  <si>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</si>
  <si>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</si>
  <si>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</si>
  <si>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</si>
  <si>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</si>
  <si>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</si>
  <si>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</si>
  <si>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</si>
  <si>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</si>
  <si>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</si>
  <si>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</si>
  <si>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</si>
  <si>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</si>
  <si>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</si>
  <si>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</si>
  <si>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</si>
  <si>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</si>
  <si>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</si>
  <si>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</si>
  <si>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</si>
  <si>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</si>
  <si>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</si>
  <si>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</si>
  <si>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</si>
  <si>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</si>
  <si>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</si>
  <si>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</si>
  <si>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</si>
  <si>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</si>
  <si>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</si>
  <si>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</si>
  <si>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</si>
  <si>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</si>
  <si>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</si>
  <si>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</si>
  <si>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</si>
  <si>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</si>
  <si>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</si>
  <si>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</si>
  <si>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</si>
  <si>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</si>
  <si>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</si>
  <si>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</si>
  <si>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</si>
  <si>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</si>
  <si>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</si>
  <si>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</si>
  <si>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</si>
  <si>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</si>
  <si>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</si>
  <si>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</si>
  <si>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</si>
  <si>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</si>
  <si>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</si>
  <si>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</si>
  <si>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</si>
  <si>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</si>
  <si>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</si>
  <si>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</si>
  <si>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</si>
  <si>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</si>
  <si>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</si>
  <si>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</si>
  <si>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</si>
  <si>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</si>
  <si>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</si>
  <si>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</si>
  <si>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</si>
  <si>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</si>
  <si>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</si>
  <si>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</si>
  <si>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</si>
  <si>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</si>
  <si>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</si>
  <si>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</si>
  <si>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</si>
  <si>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</si>
  <si>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</si>
  <si>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</si>
  <si>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</si>
  <si>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</si>
  <si>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</si>
  <si>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</si>
  <si>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</si>
  <si>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</si>
  <si>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</si>
  <si>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</si>
  <si>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</si>
  <si>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</si>
  <si>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</si>
  <si>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</si>
  <si>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</si>
  <si>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</si>
  <si>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</si>
  <si>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</si>
  <si>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</si>
  <si>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</si>
  <si>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</si>
  <si>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</si>
  <si>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</si>
  <si>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</si>
  <si>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</si>
  <si>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</si>
  <si>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</si>
  <si>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</si>
  <si>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</si>
  <si>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</si>
  <si>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</si>
  <si>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</si>
  <si>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</si>
  <si>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</si>
  <si>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</si>
  <si>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</si>
  <si>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</si>
  <si>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</si>
  <si>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</si>
  <si>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</si>
  <si>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</si>
  <si>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</si>
  <si>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</si>
  <si>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</si>
  <si>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</si>
  <si>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</si>
  <si>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</si>
  <si>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</si>
  <si>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</si>
  <si>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</si>
  <si>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</si>
  <si>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</si>
  <si>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</si>
  <si>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</si>
  <si>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</si>
  <si>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</si>
  <si>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</si>
  <si>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</si>
  <si>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</si>
  <si>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</si>
  <si>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</si>
  <si>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</si>
  <si>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</si>
  <si>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</si>
  <si>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</si>
  <si>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</si>
  <si>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</si>
  <si>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</si>
  <si>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</si>
  <si>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</si>
  <si>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</si>
  <si>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</si>
  <si>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</si>
  <si>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</si>
  <si>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</si>
  <si>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</si>
  <si>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</si>
  <si>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</si>
  <si>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</si>
  <si>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</si>
  <si>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</si>
  <si>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</si>
  <si>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</si>
  <si>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</si>
  <si>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</si>
  <si>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</si>
  <si>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</si>
  <si>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</si>
  <si>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</si>
  <si>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</si>
  <si>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</si>
  <si>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</si>
  <si>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</si>
  <si>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</si>
  <si>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</si>
  <si>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</si>
  <si>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</si>
  <si>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</si>
  <si>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</si>
  <si>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</si>
  <si>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</si>
  <si>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</si>
  <si>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</si>
  <si>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</si>
  <si>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</si>
  <si>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</si>
  <si>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</si>
  <si>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</si>
  <si>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</si>
  <si>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</si>
  <si>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</si>
  <si>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</si>
  <si>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</si>
  <si>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</si>
  <si>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</si>
  <si>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</si>
  <si>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</si>
  <si>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</si>
  <si>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</si>
  <si>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</si>
  <si>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</si>
  <si>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</si>
  <si>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</si>
  <si>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</si>
  <si>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</si>
  <si>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</si>
  <si>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</si>
  <si>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</si>
  <si>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</si>
  <si>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</si>
  <si>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</si>
  <si>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</si>
  <si>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</si>
  <si>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</si>
  <si>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</si>
  <si>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</si>
  <si>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</si>
  <si>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</si>
  <si>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</si>
  <si>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</si>
  <si>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</si>
  <si>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</si>
  <si>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</si>
  <si>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</si>
  <si>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</si>
  <si>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</si>
  <si>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</si>
  <si>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</si>
  <si>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</si>
  <si>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</si>
  <si>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</si>
  <si>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</si>
  <si>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</si>
  <si>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</si>
  <si>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</si>
  <si>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</si>
  <si>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</si>
  <si>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</si>
  <si>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</si>
  <si>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</si>
  <si>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</si>
  <si>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</si>
  <si>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</si>
  <si>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</si>
  <si>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</si>
  <si>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</si>
  <si>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</si>
  <si>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</si>
  <si>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</si>
  <si>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</si>
  <si>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</si>
  <si>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</si>
  <si>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</si>
  <si>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</si>
  <si>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</si>
  <si>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</si>
  <si>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</si>
  <si>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</si>
  <si>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</si>
  <si>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</si>
  <si>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</si>
  <si>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</si>
  <si>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</si>
  <si>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</si>
  <si>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</si>
  <si>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</si>
  <si>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</si>
  <si>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</si>
  <si>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</si>
  <si>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</si>
  <si>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</si>
  <si>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</si>
  <si>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</si>
  <si>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</si>
  <si>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</si>
  <si>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</si>
  <si>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</si>
  <si>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</si>
  <si>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</si>
  <si>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</si>
  <si>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</si>
  <si>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</si>
  <si>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</si>
  <si>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</si>
  <si>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</si>
  <si>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</si>
  <si>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</si>
  <si>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</si>
  <si>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</si>
  <si>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</si>
  <si>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</si>
  <si>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</si>
  <si>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</si>
  <si>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</si>
  <si>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</si>
  <si>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</si>
  <si>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</si>
  <si>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</si>
  <si>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</si>
  <si>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</si>
  <si>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</si>
  <si>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</si>
  <si>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</si>
  <si>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</si>
  <si>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</si>
  <si>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</si>
  <si>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</si>
  <si>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</si>
  <si>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</si>
  <si>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</si>
  <si>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</si>
  <si>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</si>
  <si>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</si>
  <si>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</si>
  <si>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</si>
  <si>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</si>
  <si>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</si>
  <si>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</si>
  <si>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</si>
  <si>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</si>
  <si>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</si>
  <si>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</si>
  <si>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</si>
  <si>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</si>
  <si>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</si>
  <si>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</si>
  <si>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</si>
  <si>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</si>
  <si>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</si>
  <si>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</si>
  <si>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</si>
  <si>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</si>
  <si>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</si>
  <si>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</si>
  <si>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</si>
  <si>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</si>
  <si>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</si>
  <si>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</si>
  <si>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</si>
  <si>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</si>
  <si>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</si>
  <si>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</si>
  <si>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</si>
  <si>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</si>
  <si>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</si>
  <si>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</si>
  <si>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</si>
  <si>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</si>
  <si>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</si>
  <si>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</si>
  <si>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</si>
  <si>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</si>
  <si>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</si>
  <si>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</si>
  <si>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</si>
  <si>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</si>
  <si>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</si>
  <si>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</si>
  <si>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</si>
  <si>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</si>
  <si>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</si>
  <si>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</si>
  <si>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</si>
  <si>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</si>
  <si>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</si>
  <si>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</si>
  <si>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</si>
  <si>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</si>
  <si>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</si>
  <si>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</si>
  <si>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</si>
  <si>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</si>
  <si>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</si>
  <si>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</si>
  <si>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</si>
  <si>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</si>
  <si>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</si>
  <si>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</si>
  <si>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</si>
  <si>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</si>
  <si>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</si>
  <si>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</si>
  <si>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</si>
  <si>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</si>
  <si>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</si>
  <si>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</si>
  <si>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</si>
  <si>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</si>
  <si>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</si>
  <si>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</si>
  <si>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</si>
  <si>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</si>
  <si>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</si>
  <si>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</si>
  <si>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</si>
  <si>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</si>
  <si>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</si>
  <si>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</si>
  <si>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</si>
  <si>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</si>
  <si>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</si>
  <si>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</si>
  <si>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</si>
  <si>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</si>
  <si>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</si>
  <si>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</si>
  <si>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</si>
  <si>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</si>
  <si>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</si>
  <si>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</si>
  <si>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</si>
  <si>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</si>
  <si>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</si>
  <si>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</si>
  <si>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</si>
  <si>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</si>
  <si>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</si>
  <si>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</si>
  <si>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</si>
  <si>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</si>
  <si>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</si>
  <si>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</si>
  <si>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</si>
  <si>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</si>
  <si>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</si>
  <si>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</si>
  <si>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</si>
  <si>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</si>
  <si>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</si>
  <si>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</si>
  <si>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</si>
  <si>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</si>
  <si>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</si>
  <si>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</si>
  <si>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</si>
  <si>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</si>
  <si>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</si>
  <si>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</si>
  <si>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</si>
  <si>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</si>
  <si>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</si>
  <si>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</si>
  <si>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</si>
  <si>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</si>
  <si>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</si>
  <si>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</si>
  <si>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</si>
  <si>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</si>
  <si>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</si>
  <si>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</si>
  <si>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</si>
  <si>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</si>
  <si>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</si>
  <si>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</si>
  <si>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</si>
  <si>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</si>
  <si>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</si>
  <si>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</si>
  <si>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</si>
  <si>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</si>
  <si>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</si>
  <si>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</si>
  <si>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</si>
  <si>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</si>
  <si>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</si>
  <si>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</si>
  <si>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</si>
  <si>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</si>
  <si>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</si>
  <si>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</si>
  <si>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</si>
  <si>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</si>
  <si>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</si>
  <si>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</si>
  <si>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</si>
  <si>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</si>
  <si>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</si>
  <si>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</si>
  <si>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</si>
  <si>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</si>
  <si>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</si>
  <si>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</si>
  <si>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</si>
  <si>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</si>
  <si>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</si>
  <si>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</si>
  <si>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</si>
  <si>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</si>
  <si>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</si>
  <si>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</si>
  <si>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</si>
  <si>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</si>
  <si>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</si>
  <si>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</si>
  <si>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</si>
  <si>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</si>
  <si>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</si>
  <si>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</si>
  <si>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</si>
  <si>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</si>
  <si>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</si>
  <si>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</si>
  <si>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</si>
  <si>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</si>
  <si>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</si>
  <si>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</si>
  <si>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</si>
  <si>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</si>
  <si>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</si>
  <si>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</si>
  <si>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</si>
  <si>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</si>
  <si>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</si>
  <si>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</si>
  <si>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</si>
  <si>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</si>
  <si>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</si>
  <si>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</si>
  <si>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</si>
  <si>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</si>
  <si>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</si>
  <si>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</si>
  <si>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</si>
  <si>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</si>
  <si>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</si>
  <si>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</si>
  <si>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</si>
  <si>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</si>
  <si>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</si>
  <si>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</si>
  <si>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</si>
  <si>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</si>
  <si>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</si>
  <si>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</si>
  <si>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</si>
  <si>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</si>
  <si>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</si>
  <si>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</si>
  <si>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</si>
  <si>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</si>
  <si>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</si>
  <si>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</si>
  <si>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</si>
  <si>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</si>
  <si>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</si>
  <si>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</si>
  <si>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</si>
  <si>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</si>
  <si>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</si>
  <si>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</si>
  <si>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</si>
  <si>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</si>
  <si>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</si>
  <si>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</si>
  <si>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</si>
  <si>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</si>
  <si>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</si>
  <si>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</si>
  <si>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</si>
  <si>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</si>
  <si>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</si>
  <si>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</si>
  <si>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</si>
  <si>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</si>
  <si>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</si>
  <si>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</si>
  <si>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</si>
  <si>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</si>
  <si>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</si>
  <si>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</si>
  <si>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</si>
  <si>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</si>
  <si>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</si>
  <si>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</si>
  <si>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</si>
  <si>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</si>
  <si>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</si>
  <si>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</si>
  <si>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</si>
  <si>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</si>
  <si>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</si>
  <si>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</si>
  <si>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</si>
  <si>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</si>
  <si>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</si>
  <si>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</si>
  <si>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</si>
  <si>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</si>
  <si>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</si>
  <si>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</si>
  <si>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</si>
  <si>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</si>
  <si>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</si>
  <si>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</si>
  <si>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</si>
  <si>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</si>
  <si>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</si>
  <si>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</si>
  <si>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</si>
  <si>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</si>
  <si>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</si>
  <si>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</si>
  <si>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</si>
  <si>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</si>
  <si>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</si>
  <si>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</si>
  <si>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</si>
  <si>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</si>
  <si>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</si>
  <si>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</si>
  <si>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</si>
  <si>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</si>
  <si>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</si>
  <si>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</si>
  <si>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</si>
  <si>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</si>
  <si>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</si>
  <si>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</si>
  <si>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</si>
  <si>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</si>
  <si>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</si>
  <si>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</si>
  <si>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</si>
  <si>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</si>
  <si>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</si>
  <si>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</si>
  <si>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</si>
  <si>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</si>
  <si>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</si>
  <si>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</si>
  <si>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</si>
  <si>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</si>
  <si>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</si>
  <si>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</si>
  <si>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</si>
  <si>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</si>
  <si>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</si>
  <si>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</si>
  <si>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</si>
  <si>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</si>
  <si>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</si>
  <si>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</si>
  <si>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</si>
  <si>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</si>
  <si>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</si>
  <si>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</si>
  <si>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</si>
  <si>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</si>
  <si>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</si>
  <si>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</si>
  <si>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</si>
  <si>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</si>
  <si>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</si>
  <si>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</si>
  <si>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</si>
  <si>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</si>
  <si>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</si>
  <si>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</si>
  <si>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</si>
  <si>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</si>
  <si>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</si>
  <si>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</si>
  <si>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</si>
  <si>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</si>
  <si>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</si>
  <si>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</si>
  <si>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</si>
  <si>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</si>
  <si>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</si>
  <si>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</si>
  <si>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</si>
  <si>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</si>
  <si>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</si>
  <si>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</si>
  <si>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</si>
  <si>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</si>
  <si>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</si>
  <si>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</si>
  <si>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</si>
  <si>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</si>
  <si>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</si>
  <si>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</si>
  <si>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</si>
  <si>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</si>
  <si>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</si>
  <si>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</si>
  <si>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</si>
  <si>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</si>
  <si>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</si>
  <si>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</si>
  <si>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</si>
  <si>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</si>
  <si>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</si>
  <si>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</si>
  <si>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</si>
  <si>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</si>
  <si>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</si>
  <si>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</si>
  <si>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</si>
  <si>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</si>
  <si>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</si>
  <si>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</si>
  <si>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</si>
  <si>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</si>
  <si>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</si>
  <si>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</si>
  <si>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</si>
  <si>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</si>
  <si>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</si>
  <si>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</si>
  <si>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</si>
  <si>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</si>
  <si>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</si>
  <si>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</si>
  <si>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</si>
  <si>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</si>
  <si>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</si>
  <si>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</si>
  <si>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</si>
  <si>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</si>
  <si>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</si>
  <si>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</si>
  <si>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</si>
  <si>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</si>
  <si>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</si>
  <si>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</si>
  <si>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</si>
  <si>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</si>
  <si>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</si>
  <si>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</si>
  <si>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</si>
  <si>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</si>
  <si>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</si>
  <si>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</si>
  <si>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</si>
  <si>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</si>
  <si>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</si>
  <si>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</si>
  <si>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</si>
  <si>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</si>
  <si>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</si>
  <si>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</si>
  <si>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</si>
  <si>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</si>
  <si>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</si>
  <si>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</si>
  <si>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</si>
  <si>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</si>
  <si>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</si>
  <si>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</si>
  <si>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</si>
  <si>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</si>
  <si>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</si>
  <si>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</si>
  <si>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</si>
  <si>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</si>
  <si>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</si>
  <si>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</si>
  <si>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</si>
  <si>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</si>
  <si>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</si>
  <si>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</si>
  <si>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</si>
  <si>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</si>
  <si>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</si>
  <si>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</si>
  <si>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</si>
  <si>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</si>
  <si>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</si>
  <si>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</si>
  <si>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</si>
  <si>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</si>
  <si>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</si>
  <si>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</si>
  <si>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</si>
  <si>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</si>
  <si>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</si>
  <si>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</si>
  <si>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</si>
  <si>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</si>
  <si>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</si>
  <si>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</si>
  <si>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</si>
  <si>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</si>
  <si>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</si>
  <si>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</si>
  <si>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</si>
  <si>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</si>
  <si>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</si>
  <si>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</si>
  <si>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</si>
  <si>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</si>
  <si>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</si>
  <si>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</si>
  <si>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</si>
  <si>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</si>
  <si>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</si>
  <si>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</si>
  <si>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</si>
  <si>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</si>
  <si>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</si>
  <si>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</si>
  <si>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</si>
  <si>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</si>
  <si>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</si>
  <si>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</si>
  <si>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</si>
  <si>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</si>
  <si>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</si>
  <si>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</si>
  <si>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</si>
  <si>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</si>
  <si>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</si>
  <si>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</si>
  <si>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</si>
  <si>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</si>
  <si>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</si>
  <si>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</si>
  <si>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</si>
  <si>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</si>
  <si>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</si>
  <si>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</si>
  <si>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</si>
  <si>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</si>
  <si>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</si>
  <si>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</si>
  <si>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</si>
  <si>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</si>
  <si>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</si>
  <si>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</si>
  <si>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</si>
  <si>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</si>
  <si>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</si>
  <si>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</si>
  <si>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</si>
  <si>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</si>
  <si>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</si>
  <si>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</si>
  <si>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</si>
  <si>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</si>
  <si>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</si>
  <si>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</si>
  <si>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</si>
  <si>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</si>
  <si>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</si>
  <si>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</si>
  <si>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</si>
  <si>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</si>
  <si>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</si>
  <si>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</si>
  <si>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</si>
  <si>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</si>
  <si>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</si>
  <si>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</si>
  <si>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</si>
  <si>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</si>
  <si>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</si>
  <si>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</si>
  <si>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</si>
  <si>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</si>
  <si>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</si>
  <si>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</si>
  <si>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</si>
  <si>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</si>
  <si>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</si>
  <si>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</si>
  <si>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</si>
  <si>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</si>
  <si>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</si>
  <si>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</si>
  <si>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</si>
  <si>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</si>
  <si>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</si>
  <si>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</si>
  <si>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</si>
  <si>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</si>
  <si>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</si>
  <si>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</si>
  <si>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</si>
  <si>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</si>
  <si>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</si>
  <si>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</si>
  <si>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</si>
  <si>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</si>
  <si>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</si>
  <si>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</si>
  <si>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</si>
  <si>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</si>
  <si>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</si>
  <si>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</si>
  <si>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</si>
  <si>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</si>
  <si>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</si>
  <si>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</si>
  <si>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</si>
  <si>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</si>
  <si>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</si>
  <si>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</si>
  <si>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</si>
  <si>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</si>
  <si>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</si>
  <si>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</si>
  <si>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</si>
  <si>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</si>
  <si>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</si>
  <si>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</si>
  <si>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</si>
  <si>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</si>
  <si>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</si>
  <si>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</si>
  <si>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</si>
  <si>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</si>
  <si>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</si>
  <si>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</si>
  <si>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</si>
  <si>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</si>
  <si>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</si>
  <si>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</si>
  <si>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</si>
  <si>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</si>
  <si>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</si>
  <si>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</si>
  <si>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</si>
  <si>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</si>
  <si>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</si>
  <si>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</si>
  <si>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</si>
  <si>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</si>
  <si>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</si>
  <si>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</si>
  <si>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</si>
  <si>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</si>
  <si>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</si>
  <si>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</si>
  <si>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</si>
  <si>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</si>
  <si>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</si>
  <si>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</si>
  <si>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</si>
  <si>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</si>
  <si>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</si>
  <si>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</si>
  <si>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</si>
  <si>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</si>
  <si>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</si>
  <si>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</si>
  <si>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</si>
  <si>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</si>
  <si>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</si>
  <si>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</si>
  <si>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</si>
  <si>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</si>
  <si>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</si>
  <si>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</si>
  <si>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</si>
  <si>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</si>
  <si>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</si>
  <si>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</si>
  <si>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</si>
  <si>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</si>
  <si>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</si>
  <si>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</si>
  <si>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</si>
  <si>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</si>
  <si>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</si>
  <si>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</si>
  <si>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</si>
  <si>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</si>
  <si>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</si>
  <si>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</si>
  <si>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</si>
  <si>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</si>
  <si>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</si>
  <si>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</si>
  <si>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</si>
  <si>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</si>
  <si>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</si>
  <si>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</si>
  <si>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</si>
  <si>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</si>
  <si>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</si>
  <si>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</si>
  <si>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</si>
  <si>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</si>
  <si>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</si>
  <si>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</si>
  <si>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</si>
  <si>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</si>
  <si>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</si>
  <si>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</si>
  <si>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</si>
  <si>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</si>
  <si>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</si>
  <si>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</si>
  <si>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</si>
  <si>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</si>
  <si>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</si>
  <si>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</si>
  <si>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</si>
  <si>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</si>
  <si>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</si>
  <si>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</si>
  <si>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</si>
  <si>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</si>
  <si>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</si>
  <si>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</si>
  <si>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</si>
  <si>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</si>
  <si>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</si>
  <si>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</si>
  <si>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</si>
  <si>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</si>
  <si>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</si>
  <si>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</si>
  <si>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</si>
  <si>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</si>
  <si>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</si>
  <si>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</si>
  <si>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</si>
  <si>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</si>
  <si>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</si>
  <si>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</si>
  <si>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</si>
  <si>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</si>
  <si>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</si>
  <si>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</si>
  <si>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</si>
  <si>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</si>
  <si>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</si>
  <si>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</si>
  <si>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</si>
  <si>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</si>
  <si>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</si>
  <si>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</si>
  <si>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</si>
  <si>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</si>
  <si>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</si>
  <si>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</si>
  <si>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</si>
  <si>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</si>
  <si>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</si>
  <si>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</si>
  <si>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</si>
  <si>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</si>
  <si>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</si>
  <si>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</si>
  <si>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</si>
  <si>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</si>
  <si>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</si>
  <si>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</si>
  <si>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</si>
  <si>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</si>
  <si>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</si>
  <si>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</si>
  <si>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</si>
  <si>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</si>
  <si>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</si>
  <si>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</si>
  <si>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</si>
  <si>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</si>
  <si>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</si>
  <si>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</si>
  <si>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</si>
  <si>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</si>
  <si>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</si>
  <si>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</si>
  <si>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</si>
  <si>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</si>
  <si>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</si>
  <si>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</si>
  <si>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</si>
  <si>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</si>
  <si>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</si>
  <si>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</si>
  <si>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</si>
  <si>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</si>
  <si>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</si>
  <si>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</si>
  <si>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</si>
  <si>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</si>
  <si>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</si>
  <si>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</si>
  <si>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</si>
  <si>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</si>
  <si>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</si>
  <si>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</si>
  <si>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</si>
  <si>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</si>
  <si>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</si>
  <si>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</si>
  <si>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</si>
  <si>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</si>
  <si>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</si>
  <si>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</si>
  <si>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</si>
  <si>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</si>
  <si>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</si>
  <si>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</si>
  <si>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</si>
  <si>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</si>
  <si>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</si>
  <si>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</si>
  <si>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</si>
  <si>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</si>
  <si>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</si>
  <si>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</si>
  <si>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</si>
  <si>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</si>
  <si>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</si>
  <si>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</si>
  <si>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</si>
  <si>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</si>
  <si>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</si>
  <si>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</si>
  <si>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</si>
  <si>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</si>
  <si>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</si>
  <si>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</si>
  <si>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</si>
  <si>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</si>
  <si>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</si>
  <si>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</si>
  <si>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</si>
  <si>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</si>
  <si>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</si>
  <si>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</si>
  <si>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</si>
  <si>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</si>
  <si>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</si>
  <si>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</si>
  <si>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</si>
  <si>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</si>
  <si>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</si>
  <si>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</si>
  <si>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</si>
  <si>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</si>
  <si>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</si>
  <si>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</si>
  <si>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</si>
  <si>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</si>
  <si>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</si>
  <si>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</si>
  <si>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</si>
  <si>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</si>
  <si>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</si>
  <si>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</si>
  <si>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</si>
  <si>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</si>
  <si>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</si>
  <si>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</si>
  <si>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</si>
  <si>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</si>
  <si>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</si>
  <si>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</si>
  <si>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</si>
  <si>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</si>
  <si>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</si>
  <si>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</si>
  <si>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</si>
  <si>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</si>
  <si>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</si>
  <si>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</si>
  <si>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</si>
  <si>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</si>
  <si>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</si>
  <si>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</si>
  <si>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</si>
  <si>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</si>
  <si>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</si>
  <si>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</si>
  <si>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</si>
  <si>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</si>
  <si>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</si>
  <si>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</si>
  <si>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</si>
  <si>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</si>
  <si>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</si>
  <si>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</si>
  <si>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</si>
  <si>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</si>
  <si>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</si>
  <si>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</si>
  <si>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</si>
  <si>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</si>
  <si>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</si>
  <si>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</si>
  <si>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</si>
  <si>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</si>
  <si>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</si>
  <si>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</si>
  <si>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</si>
  <si>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</si>
  <si>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</si>
  <si>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</si>
  <si>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</si>
  <si>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</si>
  <si>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</si>
  <si>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</si>
  <si>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</si>
  <si>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</si>
  <si>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</si>
  <si>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</si>
  <si>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</si>
  <si>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</si>
  <si>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</si>
  <si>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</si>
  <si>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</si>
  <si>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</si>
  <si>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</si>
  <si>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</si>
  <si>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</si>
  <si>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</si>
  <si>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</si>
  <si>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</si>
  <si>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</si>
  <si>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</si>
  <si>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</si>
  <si>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</si>
  <si>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</si>
  <si>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</si>
  <si>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</si>
  <si>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</si>
  <si>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</si>
  <si>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</si>
  <si>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</si>
  <si>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</si>
  <si>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</si>
  <si>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</si>
  <si>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</si>
  <si>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</si>
  <si>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</si>
  <si>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</si>
  <si>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</si>
  <si>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</si>
  <si>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</si>
  <si>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</si>
  <si>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</si>
  <si>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</si>
  <si>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</si>
  <si>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</si>
  <si>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</si>
  <si>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</si>
  <si>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</si>
  <si>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</si>
  <si>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</si>
  <si>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</si>
  <si>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</si>
  <si>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</si>
  <si>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</si>
  <si>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</si>
  <si>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</si>
  <si>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</si>
  <si>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</si>
  <si>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</si>
  <si>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</si>
  <si>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</si>
  <si>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</si>
  <si>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</si>
  <si>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</si>
  <si>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</si>
  <si>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</si>
  <si>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</si>
  <si>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</si>
  <si>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</si>
  <si>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</si>
  <si>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</si>
  <si>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</si>
  <si>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</si>
  <si>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</si>
  <si>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</si>
  <si>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</si>
  <si>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</si>
  <si>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</si>
  <si>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</si>
  <si>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</si>
  <si>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</si>
  <si>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</si>
  <si>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</si>
  <si>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</si>
  <si>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</si>
  <si>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</si>
  <si>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</si>
  <si>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</si>
  <si>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</si>
  <si>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</si>
  <si>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</si>
  <si>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</si>
  <si>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</si>
  <si>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</si>
  <si>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</si>
  <si>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</si>
  <si>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</si>
  <si>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</si>
  <si>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</si>
  <si>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</si>
  <si>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</si>
  <si>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</si>
  <si>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</si>
  <si>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</si>
  <si>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</si>
  <si>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</si>
  <si>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</si>
  <si>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</si>
  <si>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</si>
  <si>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</si>
  <si>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</si>
  <si>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</si>
  <si>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</si>
  <si>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</si>
  <si>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</si>
  <si>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</si>
  <si>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</si>
  <si>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</si>
  <si>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</si>
  <si>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</si>
  <si>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</si>
  <si>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</si>
  <si>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</si>
  <si>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</si>
  <si>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</si>
  <si>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</si>
  <si>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</si>
  <si>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</si>
  <si>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</si>
  <si>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</si>
  <si>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</si>
  <si>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</si>
  <si>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</si>
  <si>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</si>
  <si>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</si>
  <si>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</si>
  <si>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</si>
  <si>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</si>
  <si>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</si>
  <si>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</si>
  <si>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</si>
  <si>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</si>
  <si>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</si>
  <si>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</si>
  <si>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</si>
  <si>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</si>
  <si>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</si>
  <si>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</si>
  <si>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</si>
  <si>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</si>
  <si>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</si>
  <si>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</si>
  <si>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</si>
  <si>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</si>
  <si>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</si>
  <si>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</si>
  <si>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</si>
  <si>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</si>
  <si>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</si>
  <si>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</si>
  <si>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</si>
  <si>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</si>
  <si>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</si>
  <si>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</si>
  <si>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</si>
  <si>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</si>
  <si>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</si>
  <si>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</si>
  <si>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</si>
  <si>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</si>
  <si>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</si>
  <si>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</si>
  <si>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</si>
  <si>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</si>
  <si>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</si>
  <si>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</si>
  <si>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</si>
  <si>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</si>
  <si>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</si>
  <si>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</si>
  <si>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</si>
  <si>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</si>
  <si>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</si>
  <si>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</si>
  <si>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</si>
  <si>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</si>
  <si>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</si>
  <si>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</si>
  <si>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</si>
  <si>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</si>
  <si>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</si>
  <si>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</si>
  <si>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</si>
  <si>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</si>
  <si>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</si>
  <si>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</si>
  <si>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</si>
  <si>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</si>
  <si>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</si>
  <si>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</si>
  <si>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</si>
  <si>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</si>
  <si>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</si>
  <si>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</si>
  <si>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</si>
  <si>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</si>
  <si>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</si>
  <si>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</si>
  <si>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</si>
  <si>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</si>
  <si>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</si>
  <si>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</si>
  <si>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</si>
  <si>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</si>
  <si>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</si>
  <si>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</si>
  <si>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</si>
  <si>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</si>
  <si>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</si>
  <si>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</si>
  <si>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</si>
  <si>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</si>
  <si>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</si>
  <si>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</si>
  <si>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</si>
  <si>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</si>
  <si>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</si>
  <si>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</si>
  <si>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</si>
  <si>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</si>
  <si>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</si>
  <si>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</si>
  <si>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</si>
  <si>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</si>
  <si>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</si>
  <si>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</si>
  <si>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</si>
  <si>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</si>
  <si>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</si>
  <si>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</si>
  <si>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</si>
  <si>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</si>
  <si>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</si>
  <si>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</si>
  <si>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</si>
  <si>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</si>
  <si>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</si>
  <si>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</si>
  <si>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</si>
  <si>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</si>
  <si>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</si>
  <si>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</si>
  <si>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</si>
  <si>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</si>
  <si>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</si>
  <si>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</si>
  <si>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</si>
  <si>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</si>
  <si>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</si>
  <si>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</si>
  <si>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</si>
  <si>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</si>
  <si>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</si>
  <si>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</si>
  <si>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</si>
  <si>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</si>
  <si>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</si>
  <si>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</si>
  <si>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</si>
  <si>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</si>
  <si>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</si>
  <si>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</si>
  <si>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</si>
  <si>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</si>
  <si>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</si>
  <si>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</si>
  <si>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</si>
  <si>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</si>
  <si>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</si>
  <si>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</si>
  <si>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</si>
  <si>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</si>
  <si>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</si>
  <si>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</si>
  <si>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</si>
  <si>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</si>
  <si>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</si>
  <si>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</si>
  <si>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</si>
  <si>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</si>
  <si>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</si>
  <si>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</si>
  <si>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</si>
  <si>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</si>
  <si>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</si>
  <si>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</si>
  <si>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</si>
  <si>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</si>
  <si>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</si>
  <si>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</si>
  <si>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</si>
  <si>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</si>
  <si>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</si>
  <si>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</si>
  <si>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</si>
  <si>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</si>
  <si>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</si>
  <si>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</si>
  <si>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</si>
  <si>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</si>
  <si>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</si>
  <si>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</si>
  <si>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</si>
  <si>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</si>
  <si>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</si>
  <si>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</si>
  <si>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</si>
  <si>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</si>
  <si>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</si>
  <si>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</si>
  <si>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</si>
  <si>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</si>
  <si>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</si>
  <si>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</si>
  <si>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</si>
  <si>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</si>
  <si>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</si>
  <si>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</si>
  <si>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</si>
  <si>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</si>
  <si>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</si>
  <si>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</si>
  <si>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</si>
  <si>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</si>
  <si>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</si>
  <si>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</si>
  <si>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</si>
  <si>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</si>
  <si>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</si>
  <si>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</si>
  <si>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</si>
  <si>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</si>
  <si>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</si>
  <si>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</si>
  <si>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</si>
  <si>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</si>
  <si>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</si>
  <si>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</si>
  <si>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</si>
  <si>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</si>
  <si>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</si>
  <si>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</si>
  <si>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</si>
  <si>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</si>
  <si>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</si>
  <si>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</si>
  <si>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</si>
  <si>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</si>
  <si>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</si>
  <si>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</si>
  <si>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</si>
  <si>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</si>
  <si>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</si>
  <si>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</si>
  <si>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</si>
  <si>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</si>
  <si>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</si>
  <si>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</si>
  <si>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</si>
  <si>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</si>
  <si>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</si>
  <si>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</si>
  <si>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</si>
  <si>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</si>
  <si>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</si>
  <si>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</si>
  <si>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</si>
  <si>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</si>
  <si>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</si>
  <si>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</si>
  <si>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</si>
  <si>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</si>
  <si>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</si>
  <si>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</si>
  <si>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</si>
  <si>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</si>
  <si>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</si>
  <si>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</si>
  <si>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</si>
  <si>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</si>
  <si>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</si>
  <si>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</si>
  <si>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</si>
  <si>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</si>
  <si>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</si>
  <si>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</si>
  <si>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</si>
  <si>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</si>
  <si>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</si>
  <si>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</si>
  <si>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</si>
  <si>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</si>
  <si>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</si>
  <si>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</si>
  <si>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</si>
  <si>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</si>
  <si>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</si>
  <si>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</si>
  <si>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</si>
  <si>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</si>
  <si>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</si>
  <si>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</si>
  <si>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</si>
  <si>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</si>
  <si>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</si>
  <si>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</si>
  <si>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</si>
  <si>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</si>
  <si>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</si>
  <si>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</si>
  <si>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</si>
  <si>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</si>
  <si>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</si>
  <si>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</si>
  <si>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</si>
  <si>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</si>
  <si>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</si>
  <si>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</si>
  <si>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</si>
  <si>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</si>
  <si>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</si>
  <si>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</si>
  <si>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</si>
  <si>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</si>
  <si>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</si>
  <si>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</si>
  <si>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</si>
  <si>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</si>
  <si>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</si>
  <si>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</si>
  <si>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</si>
  <si>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</si>
  <si>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</si>
  <si>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</si>
  <si>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</si>
  <si>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</si>
  <si>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</si>
  <si>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</si>
  <si>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</si>
  <si>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</si>
  <si>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</si>
  <si>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</si>
  <si>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</si>
  <si>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</si>
  <si>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</si>
  <si>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</si>
  <si>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</si>
  <si>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</si>
  <si>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</si>
  <si>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</si>
  <si>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</si>
  <si>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</si>
  <si>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</si>
  <si>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</si>
  <si>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</si>
  <si>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</si>
  <si>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</si>
  <si>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</si>
  <si>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</si>
  <si>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</si>
  <si>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</si>
  <si>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</si>
  <si>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</si>
  <si>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</si>
  <si>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</si>
  <si>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</si>
  <si>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</si>
  <si>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</si>
  <si>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</si>
  <si>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</si>
  <si>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</si>
  <si>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</si>
  <si>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</si>
  <si>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</si>
  <si>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</si>
  <si>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</si>
  <si>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</si>
  <si>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</si>
  <si>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</si>
  <si>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</si>
  <si>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</si>
  <si>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</si>
  <si>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</si>
  <si>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</si>
  <si>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</si>
  <si>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</si>
  <si>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</si>
  <si>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</si>
  <si>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</si>
  <si>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</si>
  <si>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</si>
  <si>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</si>
  <si>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</si>
  <si>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</si>
  <si>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</si>
  <si>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</si>
  <si>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</si>
  <si>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</si>
  <si>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</si>
  <si>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</si>
  <si>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</si>
  <si>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</si>
  <si>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</si>
  <si>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</si>
  <si>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</si>
  <si>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</si>
  <si>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</si>
  <si>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</si>
  <si>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</si>
  <si>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</si>
  <si>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</si>
  <si>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</si>
  <si>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</si>
  <si>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</si>
  <si>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</si>
  <si>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</si>
  <si>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</si>
  <si>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</si>
  <si>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</si>
  <si>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</si>
  <si>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</si>
  <si>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</si>
  <si>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</si>
  <si>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</si>
  <si>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</si>
  <si>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</si>
  <si>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</si>
  <si>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</si>
  <si>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</si>
  <si>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</si>
  <si>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</si>
  <si>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</si>
  <si>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</si>
  <si>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</si>
  <si>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</si>
  <si>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</si>
  <si>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</si>
  <si>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</si>
  <si>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</si>
  <si>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</si>
  <si>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</si>
  <si>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</si>
  <si>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</si>
  <si>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</si>
  <si>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</si>
  <si>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</si>
  <si>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</si>
  <si>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</si>
  <si>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</si>
  <si>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</si>
  <si>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</si>
  <si>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</si>
  <si>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</si>
  <si>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</si>
  <si>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</si>
  <si>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</si>
  <si>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</si>
  <si>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</si>
  <si>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</si>
  <si>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</si>
  <si>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</si>
  <si>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</si>
  <si>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</si>
  <si>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</si>
  <si>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</si>
  <si>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</si>
  <si>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</si>
  <si>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</si>
  <si>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</si>
  <si>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</si>
  <si>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</si>
  <si>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</si>
  <si>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</si>
  <si>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</si>
  <si>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</si>
  <si>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</si>
  <si>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</si>
  <si>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</si>
  <si>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</si>
  <si>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</si>
  <si>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</si>
  <si>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</si>
  <si>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</si>
  <si>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</si>
  <si>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</si>
  <si>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</si>
  <si>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</si>
  <si>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</si>
  <si>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</si>
  <si>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</si>
  <si>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</si>
  <si>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</si>
  <si>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</si>
  <si>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</si>
  <si>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</si>
  <si>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</si>
  <si>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</si>
  <si>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</si>
  <si>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</si>
  <si>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</si>
  <si>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</si>
  <si>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</si>
  <si>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</si>
  <si>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</si>
  <si>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</si>
  <si>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</si>
  <si>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</si>
  <si>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</si>
  <si>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</si>
  <si>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</si>
  <si>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</si>
  <si>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</si>
  <si>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</si>
  <si>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</si>
  <si>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</si>
  <si>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</si>
  <si>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</si>
  <si>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</si>
  <si>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</si>
  <si>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</si>
  <si>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</si>
  <si>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</si>
  <si>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</si>
  <si>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</si>
  <si>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</si>
  <si>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</si>
  <si>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</si>
  <si>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</si>
  <si>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</si>
  <si>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</si>
  <si>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</si>
  <si>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</si>
  <si>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</si>
  <si>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</si>
  <si>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</si>
  <si>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</si>
  <si>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</si>
  <si>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</si>
  <si>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</si>
  <si>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</si>
  <si>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</si>
  <si>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</si>
  <si>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</si>
  <si>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</si>
  <si>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</si>
  <si>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</si>
  <si>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</si>
  <si>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</si>
  <si>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</si>
  <si>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</si>
  <si>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</si>
  <si>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</si>
  <si>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</si>
  <si>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</si>
  <si>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</si>
  <si>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</si>
  <si>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</si>
  <si>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</si>
  <si>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</si>
  <si>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</si>
  <si>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</si>
  <si>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</si>
  <si>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</si>
  <si>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</si>
  <si>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</si>
  <si>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</si>
  <si>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</si>
  <si>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</si>
  <si>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</si>
  <si>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</si>
  <si>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</si>
  <si>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</si>
  <si>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</si>
  <si>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</si>
  <si>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</si>
  <si>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</si>
  <si>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</si>
  <si>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</si>
  <si>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</si>
  <si>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</si>
  <si>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</si>
  <si>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</si>
  <si>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</si>
  <si>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</si>
  <si>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</si>
  <si>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</si>
  <si>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</si>
  <si>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</si>
  <si>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</si>
  <si>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</si>
  <si>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</si>
  <si>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</si>
  <si>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</si>
  <si>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</si>
  <si>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</si>
  <si>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</si>
  <si>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</si>
  <si>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</si>
  <si>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</si>
  <si>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</si>
  <si>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</si>
  <si>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</si>
  <si>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</si>
  <si>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</si>
  <si>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</si>
  <si>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</si>
  <si>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</si>
  <si>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</si>
  <si>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</si>
  <si>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</si>
  <si>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</si>
  <si>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</si>
  <si>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</si>
  <si>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</si>
  <si>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</si>
  <si>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</si>
  <si>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</si>
  <si>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</si>
  <si>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</si>
  <si>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</si>
  <si>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</si>
  <si>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</si>
  <si>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</si>
  <si>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</si>
  <si>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</si>
  <si>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</si>
  <si>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</si>
  <si>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</si>
  <si>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</si>
  <si>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</si>
  <si>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</si>
  <si>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</si>
  <si>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</si>
  <si>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</si>
  <si>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</si>
  <si>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</si>
  <si>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</si>
  <si>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</si>
  <si>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</si>
  <si>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</si>
  <si>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</si>
  <si>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</si>
  <si>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</si>
  <si>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</si>
  <si>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</si>
  <si>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</si>
  <si>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</si>
  <si>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</si>
  <si>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</si>
  <si>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</si>
  <si>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</si>
  <si>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</si>
  <si>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</si>
  <si>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</si>
  <si>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</si>
  <si>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</si>
  <si>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</si>
  <si>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</si>
  <si>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</si>
  <si>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</si>
  <si>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</si>
  <si>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</si>
  <si>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</si>
  <si>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</si>
  <si>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</si>
  <si>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</si>
  <si>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</si>
  <si>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</si>
  <si>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</si>
  <si>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</si>
  <si>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</si>
  <si>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</si>
  <si>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</si>
  <si>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</si>
  <si>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</si>
  <si>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</si>
  <si>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</si>
  <si>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</si>
  <si>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</si>
  <si>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</si>
  <si>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</si>
  <si>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</si>
  <si>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</si>
  <si>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</si>
  <si>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</si>
  <si>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</si>
  <si>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</si>
  <si>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</si>
  <si>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</si>
  <si>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</si>
  <si>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</si>
  <si>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</si>
  <si>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</si>
  <si>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</si>
  <si>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</si>
  <si>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</si>
  <si>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</si>
  <si>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</si>
  <si>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</si>
  <si>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</si>
  <si>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</si>
  <si>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</si>
  <si>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</si>
  <si>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</si>
  <si>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</si>
  <si>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</si>
  <si>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</si>
  <si>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</si>
  <si>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</si>
  <si>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</si>
  <si>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</si>
  <si>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</si>
  <si>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</si>
  <si>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</si>
  <si>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</si>
  <si>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</si>
  <si>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</si>
  <si>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</si>
  <si>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</si>
  <si>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</si>
  <si>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</si>
  <si>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</si>
  <si>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</si>
  <si>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</si>
  <si>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</si>
  <si>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</si>
  <si>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</si>
  <si>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</si>
  <si>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</si>
  <si>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</si>
  <si>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</si>
  <si>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</si>
  <si>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</si>
  <si>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</si>
  <si>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</si>
  <si>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</si>
  <si>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</si>
  <si>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</si>
  <si>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</si>
  <si>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</si>
  <si>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</si>
  <si>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</si>
  <si>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</si>
  <si>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</si>
  <si>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</si>
  <si>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</si>
  <si>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</si>
  <si>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</si>
  <si>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</si>
  <si>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</si>
  <si>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</si>
  <si>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</si>
  <si>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</si>
  <si>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</si>
  <si>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</si>
  <si>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</si>
  <si>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</si>
  <si>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</si>
  <si>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</si>
  <si>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</si>
  <si>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</si>
  <si>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</si>
  <si>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</si>
  <si>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</si>
  <si>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</si>
  <si>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</si>
  <si>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</si>
  <si>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</si>
  <si>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</si>
  <si>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</si>
  <si>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</si>
  <si>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</si>
  <si>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</si>
  <si>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</si>
  <si>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</si>
  <si>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</si>
  <si>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</si>
  <si>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</si>
  <si>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</si>
  <si>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</si>
  <si>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</si>
  <si>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</si>
  <si>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</si>
  <si>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</si>
  <si>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</si>
  <si>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</si>
  <si>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</si>
  <si>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</si>
  <si>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</si>
  <si>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</si>
  <si>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</si>
  <si>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</si>
  <si>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</si>
  <si>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</si>
  <si>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</si>
  <si>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</si>
  <si>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</si>
  <si>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</si>
  <si>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</si>
  <si>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</si>
  <si>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</si>
  <si>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</si>
  <si>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</si>
  <si>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</si>
  <si>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</si>
  <si>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</si>
  <si>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</si>
  <si>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</si>
  <si>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</si>
  <si>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</si>
  <si>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</si>
  <si>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</si>
  <si>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</si>
  <si>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</si>
  <si>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</si>
  <si>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</si>
  <si>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</si>
  <si>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</si>
  <si>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</si>
  <si>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</si>
  <si>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</si>
  <si>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</si>
  <si>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</si>
  <si>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</si>
  <si>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</si>
  <si>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</si>
  <si>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</si>
  <si>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</si>
  <si>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</si>
  <si>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</si>
  <si>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</si>
  <si>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</si>
  <si>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</si>
  <si>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</si>
  <si>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</si>
  <si>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</si>
  <si>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</si>
  <si>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</si>
  <si>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</si>
  <si>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</si>
  <si>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</si>
  <si>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</si>
  <si>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</si>
  <si>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</si>
  <si>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</si>
  <si>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</si>
  <si>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</si>
  <si>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</si>
  <si>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</si>
  <si>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</si>
  <si>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</si>
  <si>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</si>
  <si>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</si>
  <si>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</si>
  <si>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</si>
  <si>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</si>
  <si>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</si>
  <si>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</si>
  <si>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</si>
  <si>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</si>
  <si>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</si>
  <si>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</si>
  <si>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</si>
  <si>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</si>
  <si>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</si>
  <si>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</si>
  <si>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</si>
  <si>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</si>
  <si>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</si>
  <si>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</si>
  <si>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</si>
  <si>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</si>
  <si>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</si>
  <si>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</si>
  <si>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</si>
  <si>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</si>
  <si>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</si>
  <si>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</si>
  <si>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</si>
  <si>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</si>
  <si>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</si>
  <si>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</si>
  <si>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</si>
  <si>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</si>
  <si>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</si>
  <si>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</si>
  <si>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</si>
  <si>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</si>
  <si>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</si>
  <si>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</si>
  <si>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</si>
  <si>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</si>
  <si>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</si>
  <si>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</si>
  <si>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</si>
  <si>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</si>
  <si>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</si>
  <si>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</si>
  <si>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</si>
  <si>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</si>
  <si>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</si>
  <si>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</si>
  <si>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</si>
  <si>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</si>
  <si>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</si>
  <si>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</si>
  <si>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</si>
  <si>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</si>
  <si>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</si>
  <si>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</si>
  <si>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</si>
  <si>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</si>
  <si>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</si>
  <si>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</si>
  <si>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</si>
  <si>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</si>
  <si>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</si>
  <si>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</si>
  <si>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</si>
  <si>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</si>
  <si>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</si>
  <si>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</si>
  <si>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</si>
  <si>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</si>
  <si>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</si>
  <si>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</si>
  <si>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</si>
  <si>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</si>
  <si>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</si>
  <si>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</si>
  <si>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</si>
  <si>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</si>
  <si>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</si>
  <si>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</si>
  <si>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</si>
  <si>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</si>
  <si>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</si>
  <si>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</si>
  <si>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</si>
  <si>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</si>
  <si>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</si>
  <si>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</si>
  <si>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</si>
  <si>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</si>
  <si>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</si>
  <si>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</si>
  <si>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</si>
  <si>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</si>
  <si>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</si>
  <si>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</si>
  <si>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</si>
  <si>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</si>
  <si>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</si>
  <si>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</si>
  <si>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</si>
  <si>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</si>
  <si>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</si>
  <si>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</si>
  <si>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</si>
  <si>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</si>
  <si>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</si>
  <si>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</si>
  <si>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</si>
  <si>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</si>
  <si>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</si>
  <si>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</si>
  <si>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</si>
  <si>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</si>
  <si>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</si>
  <si>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</si>
  <si>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</si>
  <si>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</si>
  <si>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</si>
  <si>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</si>
  <si>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</si>
  <si>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</si>
  <si>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</si>
  <si>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</si>
  <si>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</si>
  <si>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</si>
  <si>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</si>
  <si>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</si>
  <si>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</si>
  <si>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</si>
  <si>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</si>
  <si>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</si>
  <si>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</si>
  <si>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</si>
  <si>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</si>
  <si>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</si>
  <si>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</si>
  <si>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</si>
  <si>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</si>
  <si>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</si>
  <si>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</si>
  <si>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</si>
  <si>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</si>
  <si>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</si>
  <si>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</si>
  <si>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</si>
  <si>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</si>
  <si>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</si>
  <si>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</si>
  <si>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</si>
  <si>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</si>
  <si>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</si>
  <si>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</si>
  <si>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</si>
  <si>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</si>
  <si>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</si>
  <si>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</si>
  <si>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</si>
  <si>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</si>
  <si>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</si>
  <si>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</si>
  <si>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</si>
  <si>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</si>
  <si>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</si>
  <si>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</si>
  <si>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</si>
  <si>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</si>
  <si>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</si>
  <si>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</si>
  <si>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</si>
  <si>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</si>
  <si>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</si>
  <si>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</si>
  <si>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</si>
  <si>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</si>
  <si>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</si>
  <si>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</si>
  <si>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</si>
  <si>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</si>
  <si>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</si>
  <si>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</si>
  <si>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</si>
  <si>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</si>
  <si>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</si>
  <si>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</si>
  <si>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</si>
  <si>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</si>
  <si>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</si>
  <si>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</si>
  <si>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</si>
  <si>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</si>
  <si>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</si>
  <si>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</si>
  <si>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</si>
  <si>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</si>
  <si>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</si>
  <si>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</si>
  <si>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</si>
  <si>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</si>
  <si>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</si>
  <si>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</si>
  <si>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</si>
  <si>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</si>
  <si>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</si>
  <si>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</si>
  <si>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</si>
  <si>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</si>
  <si>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</si>
  <si>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</si>
  <si>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</si>
  <si>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</si>
  <si>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</si>
  <si>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</si>
  <si>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</si>
  <si>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</si>
  <si>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</si>
  <si>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</si>
  <si>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</si>
  <si>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</si>
  <si>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</si>
  <si>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</si>
  <si>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</si>
  <si>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</si>
  <si>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</si>
  <si>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</si>
  <si>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</si>
  <si>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</si>
  <si>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</si>
  <si>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</si>
  <si>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</si>
  <si>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</si>
  <si>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</si>
  <si>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</si>
  <si>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</si>
  <si>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</si>
  <si>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</si>
  <si>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</si>
  <si>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</si>
  <si>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</si>
  <si>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</si>
  <si>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</si>
  <si>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</si>
  <si>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</si>
  <si>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</si>
  <si>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</si>
  <si>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</si>
  <si>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</si>
  <si>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</si>
  <si>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</si>
  <si>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</si>
  <si>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</si>
  <si>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</si>
  <si>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</si>
  <si>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</si>
  <si>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</si>
  <si>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</si>
  <si>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</si>
  <si>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</si>
  <si>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</si>
  <si>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</si>
  <si>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</si>
  <si>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</si>
  <si>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</si>
  <si>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</si>
  <si>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</si>
  <si>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</si>
  <si>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</si>
  <si>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</si>
  <si>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</si>
  <si>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</si>
  <si>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</si>
  <si>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</si>
  <si>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</si>
  <si>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</si>
  <si>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</si>
  <si>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</si>
  <si>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</si>
  <si>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</si>
  <si>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</si>
  <si>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</si>
  <si>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</si>
  <si>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</si>
  <si>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</si>
  <si>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</si>
  <si>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</si>
  <si>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</si>
  <si>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</si>
  <si>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</si>
  <si>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</si>
  <si>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</si>
  <si>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</si>
  <si>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</si>
  <si>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</si>
  <si>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</si>
  <si>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</si>
  <si>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</si>
  <si>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</si>
  <si>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</si>
  <si>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</si>
  <si>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</si>
  <si>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</si>
  <si>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</si>
  <si>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</si>
  <si>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</si>
  <si>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</si>
  <si>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</si>
  <si>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</si>
  <si>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</si>
  <si>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</si>
  <si>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</si>
  <si>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</si>
  <si>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</si>
  <si>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</si>
  <si>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</si>
  <si>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</si>
  <si>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</si>
  <si>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</si>
  <si>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</si>
  <si>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</si>
  <si>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</si>
  <si>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</si>
  <si>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</si>
  <si>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</si>
  <si>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</si>
  <si>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</si>
  <si>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</si>
  <si>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</si>
  <si>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</si>
  <si>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</si>
  <si>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</si>
  <si>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</si>
  <si>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</si>
  <si>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</si>
  <si>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</si>
  <si>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</si>
  <si>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</si>
  <si>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</si>
  <si>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</si>
  <si>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</si>
  <si>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</si>
  <si>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</si>
  <si>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</si>
  <si>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</si>
  <si>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</si>
  <si>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</si>
  <si>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</si>
  <si>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</si>
  <si>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</si>
  <si>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</si>
  <si>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</si>
  <si>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</si>
  <si>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</si>
  <si>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</si>
  <si>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</si>
  <si>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</si>
  <si>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</si>
  <si>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</si>
  <si>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</si>
  <si>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</si>
  <si>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</si>
  <si>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</si>
  <si>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</si>
  <si>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</si>
  <si>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</si>
  <si>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</si>
  <si>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</si>
  <si>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</si>
  <si>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</si>
  <si>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</si>
  <si>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</si>
  <si>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</si>
  <si>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</si>
  <si>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</si>
  <si>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</si>
  <si>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</si>
  <si>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</si>
  <si>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</si>
  <si>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</si>
  <si>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</si>
  <si>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</si>
  <si>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</si>
  <si>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</si>
  <si>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</si>
  <si>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</si>
  <si>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</si>
  <si>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</si>
  <si>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</si>
  <si>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</si>
  <si>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</si>
  <si>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</si>
  <si>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</si>
  <si>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</si>
  <si>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</si>
  <si>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</si>
  <si>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</si>
  <si>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</si>
  <si>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</si>
  <si>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</si>
  <si>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</si>
  <si>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</si>
  <si>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</si>
  <si>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</si>
  <si>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</si>
  <si>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</si>
  <si>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</si>
  <si>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</si>
  <si>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</si>
  <si>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</si>
  <si>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</si>
  <si>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</si>
  <si>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</si>
  <si>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</si>
  <si>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</si>
  <si>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</si>
  <si>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</si>
  <si>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</si>
  <si>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</si>
  <si>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</si>
  <si>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</si>
  <si>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</si>
  <si>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</si>
  <si>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</si>
  <si>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</si>
  <si>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</si>
  <si>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</si>
  <si>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</si>
  <si>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</si>
  <si>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</si>
  <si>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</si>
  <si>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</si>
  <si>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</si>
  <si>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</si>
  <si>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</si>
  <si>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</si>
  <si>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</si>
  <si>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</si>
  <si>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</si>
  <si>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</si>
  <si>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</si>
  <si>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</si>
  <si>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</si>
  <si>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</si>
  <si>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</si>
  <si>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</si>
  <si>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</si>
  <si>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</si>
  <si>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</si>
  <si>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</si>
  <si>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</si>
  <si>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</si>
  <si>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</si>
  <si>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</si>
  <si>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</si>
  <si>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</si>
  <si>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</si>
  <si>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</si>
  <si>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</si>
  <si>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</si>
  <si>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</si>
  <si>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</si>
  <si>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</si>
  <si>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</si>
  <si>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</si>
  <si>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</si>
  <si>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</si>
  <si>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</si>
  <si>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</si>
  <si>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</si>
  <si>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</si>
  <si>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</si>
  <si>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</si>
  <si>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</si>
  <si>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</si>
  <si>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</si>
  <si>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</si>
  <si>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</si>
  <si>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</si>
  <si>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</si>
  <si>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</si>
  <si>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</si>
  <si>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</si>
  <si>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</si>
  <si>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</si>
  <si>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</si>
  <si>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</si>
  <si>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</si>
  <si>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</si>
  <si>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</si>
  <si>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</si>
  <si>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</si>
  <si>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</si>
  <si>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</si>
  <si>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</si>
  <si>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</si>
  <si>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</si>
  <si>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</si>
  <si>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</si>
  <si>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</si>
  <si>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</si>
  <si>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</si>
  <si>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</si>
  <si>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</si>
  <si>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</si>
  <si>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</si>
  <si>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</si>
  <si>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</si>
  <si>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</si>
  <si>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</si>
  <si>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</si>
  <si>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</si>
  <si>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</si>
  <si>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</si>
  <si>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</si>
  <si>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</si>
  <si>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</si>
  <si>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</si>
  <si>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</si>
  <si>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</si>
  <si>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</si>
  <si>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</si>
  <si>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</si>
  <si>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</si>
  <si>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</si>
  <si>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</si>
  <si>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</si>
  <si>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</si>
  <si>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</si>
  <si>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</si>
  <si>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</si>
  <si>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</si>
  <si>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</si>
  <si>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</si>
  <si>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</si>
  <si>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</si>
  <si>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</si>
  <si>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</si>
  <si>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</si>
  <si>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</si>
  <si>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</si>
  <si>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</si>
  <si>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</si>
  <si>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</si>
  <si>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</si>
  <si>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</si>
  <si>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</si>
  <si>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</si>
  <si>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</si>
  <si>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</si>
  <si>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</si>
  <si>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</si>
  <si>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</si>
  <si>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</si>
  <si>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</si>
  <si>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</si>
  <si>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</si>
  <si>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</si>
  <si>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</si>
  <si>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</si>
  <si>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</si>
  <si>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</si>
  <si>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</si>
  <si>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</si>
  <si>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</si>
  <si>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</si>
  <si>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</si>
  <si>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</si>
  <si>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</si>
  <si>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</si>
  <si>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</si>
  <si>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</si>
  <si>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</si>
  <si>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</si>
  <si>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</si>
  <si>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</si>
  <si>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</si>
  <si>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</si>
  <si>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</si>
  <si>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</si>
  <si>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</si>
  <si>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</si>
  <si>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</si>
  <si>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</si>
  <si>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</si>
  <si>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</si>
  <si>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</si>
  <si>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</si>
  <si>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</si>
  <si>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</si>
  <si>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</si>
  <si>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</si>
  <si>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</si>
  <si>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</si>
  <si>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</si>
  <si>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</si>
  <si>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</si>
  <si>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</si>
  <si>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</si>
  <si>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</si>
  <si>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</si>
  <si>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</si>
  <si>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</si>
  <si>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</si>
  <si>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</si>
  <si>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</si>
  <si>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</si>
  <si>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</si>
  <si>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</si>
  <si>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</si>
  <si>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</si>
  <si>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</si>
  <si>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</si>
  <si>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</si>
  <si>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</si>
  <si>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</si>
  <si>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</si>
  <si>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</si>
  <si>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</si>
  <si>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</si>
  <si>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</si>
  <si>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</si>
  <si>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</si>
  <si>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</si>
  <si>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</si>
  <si>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</si>
  <si>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</si>
  <si>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</si>
  <si>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</si>
  <si>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</si>
  <si>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</si>
  <si>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</si>
  <si>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</si>
  <si>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</si>
  <si>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</si>
  <si>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</si>
  <si>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</si>
  <si>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</si>
  <si>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</si>
  <si>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</si>
  <si>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</si>
  <si>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</si>
  <si>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</si>
  <si>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</si>
  <si>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</si>
  <si>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</si>
  <si>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</si>
  <si>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</si>
  <si>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</si>
  <si>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</si>
  <si>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</si>
  <si>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</si>
  <si>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</si>
  <si>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</si>
  <si>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</si>
  <si>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</si>
  <si>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</si>
  <si>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</si>
  <si>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</si>
  <si>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</si>
  <si>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</si>
  <si>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</si>
  <si>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</si>
  <si>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</si>
  <si>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</si>
  <si>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</si>
  <si>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</si>
  <si>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</si>
  <si>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</si>
  <si>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</si>
  <si>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</si>
  <si>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</si>
  <si>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</si>
  <si>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</si>
  <si>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</si>
  <si>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</si>
  <si>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</si>
  <si>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</si>
  <si>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</si>
  <si>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</si>
  <si>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</si>
  <si>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</si>
  <si>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</si>
  <si>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</si>
  <si>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</si>
  <si>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</si>
  <si>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</si>
  <si>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</si>
  <si>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</si>
  <si>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</si>
  <si>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</si>
  <si>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</si>
  <si>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</si>
  <si>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</si>
  <si>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</si>
  <si>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</si>
  <si>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</si>
  <si>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</si>
  <si>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</si>
  <si>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</si>
  <si>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</si>
  <si>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</si>
  <si>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</si>
  <si>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</si>
  <si>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</si>
  <si>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</si>
  <si>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</si>
  <si>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</si>
  <si>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</si>
  <si>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</si>
  <si>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</si>
  <si>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</si>
  <si>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</si>
  <si>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</si>
  <si>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</si>
  <si>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</si>
  <si>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</si>
  <si>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</si>
  <si>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</si>
  <si>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</si>
  <si>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</si>
  <si>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</si>
  <si>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</si>
  <si>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</si>
  <si>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</si>
  <si>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</si>
  <si>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</si>
  <si>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</si>
  <si>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</si>
  <si>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</si>
  <si>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</si>
  <si>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</si>
  <si>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</si>
  <si>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</si>
  <si>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</si>
  <si>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</si>
  <si>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</si>
  <si>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</si>
  <si>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</si>
  <si>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</si>
  <si>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</si>
  <si>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</si>
  <si>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</si>
  <si>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</si>
  <si>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</si>
  <si>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</si>
  <si>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</si>
  <si>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</si>
  <si>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</si>
  <si>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</si>
  <si>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</si>
  <si>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</si>
  <si>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</si>
  <si>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</si>
  <si>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</si>
  <si>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</si>
  <si>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</si>
  <si>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</si>
  <si>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</si>
  <si>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</si>
  <si>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</si>
  <si>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</si>
  <si>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</si>
  <si>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</si>
  <si>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</si>
  <si>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</si>
  <si>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</si>
  <si>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</si>
  <si>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</si>
  <si>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</si>
  <si>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</si>
  <si>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</si>
  <si>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</si>
  <si>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</si>
  <si>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</si>
  <si>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</si>
  <si>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</si>
  <si>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</si>
  <si>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</si>
  <si>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</si>
  <si>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</si>
  <si>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</si>
  <si>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</si>
  <si>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</si>
  <si>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</si>
  <si>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</si>
  <si>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</si>
  <si>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</si>
  <si>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</si>
  <si>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</si>
  <si>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</si>
  <si>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</si>
  <si>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</si>
  <si>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</si>
  <si>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</si>
  <si>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</si>
  <si>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</si>
  <si>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</si>
  <si>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</si>
  <si>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</si>
  <si>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</si>
  <si>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</si>
  <si>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</si>
  <si>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</si>
  <si>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</si>
  <si>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</si>
  <si>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</si>
  <si>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</si>
  <si>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</si>
  <si>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</si>
  <si>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</si>
  <si>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</si>
  <si>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</si>
  <si>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</si>
  <si>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</si>
  <si>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</si>
  <si>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</si>
  <si>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</si>
  <si>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</si>
  <si>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</si>
  <si>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</si>
  <si>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</si>
  <si>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</si>
  <si>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</si>
  <si>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</si>
  <si>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</si>
  <si>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</si>
  <si>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</si>
  <si>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</si>
  <si>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</si>
  <si>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</si>
  <si>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</si>
  <si>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</si>
  <si>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</si>
  <si>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</si>
  <si>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</si>
  <si>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</si>
  <si>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</si>
  <si>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</si>
  <si>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</si>
  <si>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</si>
  <si>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</si>
  <si>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</si>
  <si>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</si>
  <si>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</si>
  <si>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</si>
  <si>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</si>
  <si>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</si>
  <si>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</si>
  <si>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</si>
  <si>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</si>
  <si>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</si>
  <si>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</si>
  <si>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</si>
  <si>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</si>
  <si>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</si>
  <si>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</si>
  <si>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</si>
  <si>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</si>
  <si>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</si>
  <si>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</si>
  <si>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</si>
  <si>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</si>
  <si>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</si>
  <si>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</si>
  <si>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</si>
  <si>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</si>
  <si>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</si>
  <si>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</si>
  <si>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</si>
  <si>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</si>
  <si>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</si>
  <si>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</si>
  <si>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</si>
  <si>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</si>
  <si>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</si>
  <si>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</si>
  <si>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</si>
  <si>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</si>
  <si>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</si>
  <si>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</si>
  <si>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</si>
  <si>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</si>
  <si>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</si>
  <si>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</si>
  <si>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</si>
  <si>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</si>
  <si>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</si>
  <si>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</si>
  <si>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</si>
  <si>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</si>
  <si>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</si>
  <si>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</si>
  <si>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</si>
  <si>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</si>
  <si>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</si>
  <si>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</si>
  <si>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</si>
  <si>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</si>
  <si>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</si>
  <si>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</si>
  <si>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</si>
  <si>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</si>
  <si>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</si>
  <si>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</si>
  <si>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</si>
  <si>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</si>
  <si>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</si>
  <si>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</si>
  <si>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</si>
  <si>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</si>
  <si>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</si>
  <si>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</si>
  <si>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</si>
  <si>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</si>
  <si>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</si>
  <si>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</si>
  <si>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</si>
  <si>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</si>
  <si>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</si>
  <si>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</si>
  <si>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</si>
  <si>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</si>
  <si>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</si>
  <si>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</si>
  <si>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</si>
  <si>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</si>
  <si>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</si>
  <si>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</si>
  <si>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</si>
  <si>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</si>
  <si>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</si>
  <si>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</si>
  <si>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</si>
  <si>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</si>
  <si>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</si>
  <si>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</si>
  <si>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</si>
  <si>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</si>
  <si>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</si>
  <si>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</si>
  <si>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</si>
  <si>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</si>
  <si>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</si>
  <si>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</si>
  <si>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</si>
  <si>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</si>
  <si>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</si>
  <si>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</si>
  <si>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</si>
  <si>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</si>
  <si>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</si>
  <si>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</si>
  <si>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</si>
  <si>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</si>
  <si>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</si>
  <si>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</si>
  <si>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</si>
  <si>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</si>
  <si>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</si>
  <si>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</si>
  <si>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</si>
  <si>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</si>
  <si>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</si>
  <si>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</si>
  <si>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</si>
  <si>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</si>
  <si>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</si>
  <si>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</si>
  <si>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</si>
  <si>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</si>
  <si>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</si>
  <si>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</si>
  <si>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</si>
  <si>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</si>
  <si>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</si>
  <si>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</si>
  <si>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</si>
  <si>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</si>
  <si>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</si>
  <si>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</si>
  <si>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</si>
  <si>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</si>
  <si>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</si>
  <si>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</si>
  <si>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</si>
  <si>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</si>
  <si>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</si>
  <si>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</si>
  <si>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</si>
  <si>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</si>
  <si>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</si>
  <si>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</si>
  <si>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</si>
  <si>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</si>
  <si>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</si>
  <si>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</si>
  <si>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</si>
  <si>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</si>
  <si>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</si>
  <si>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</si>
  <si>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</si>
  <si>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</si>
  <si>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</si>
  <si>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</si>
  <si>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</si>
  <si>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</si>
  <si>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</si>
  <si>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</si>
  <si>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</si>
  <si>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</si>
  <si>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</si>
  <si>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</si>
  <si>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</si>
  <si>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</si>
  <si>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</si>
  <si>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</si>
  <si>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</si>
  <si>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</si>
  <si>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</si>
  <si>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</si>
  <si>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</si>
  <si>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</si>
  <si>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</si>
  <si>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</si>
  <si>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</si>
  <si>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</si>
  <si>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</si>
  <si>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</si>
  <si>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</si>
  <si>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</si>
  <si>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</si>
  <si>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</si>
  <si>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</si>
  <si>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</si>
  <si>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</si>
  <si>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</si>
  <si>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</si>
  <si>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</si>
  <si>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</si>
  <si>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</si>
  <si>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</si>
  <si>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</si>
  <si>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</si>
  <si>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</si>
  <si>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</si>
  <si>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</si>
  <si>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</si>
  <si>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</si>
  <si>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</si>
  <si>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</si>
  <si>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</si>
  <si>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</si>
  <si>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</si>
  <si>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</si>
  <si>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</si>
  <si>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</si>
  <si>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</si>
  <si>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</si>
  <si>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</si>
  <si>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</si>
  <si>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</si>
  <si>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</si>
  <si>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</si>
  <si>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</si>
  <si>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</si>
  <si>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</si>
  <si>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</si>
  <si>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</si>
  <si>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</si>
  <si>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</si>
  <si>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</si>
  <si>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</si>
  <si>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</si>
  <si>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</si>
  <si>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</si>
  <si>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</si>
  <si>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</si>
  <si>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</si>
  <si>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</si>
  <si>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</si>
  <si>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</si>
  <si>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</si>
  <si>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</si>
  <si>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</si>
  <si>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</si>
  <si>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</si>
  <si>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</si>
  <si>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</si>
  <si>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</si>
  <si>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</si>
  <si>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</si>
  <si>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</si>
  <si>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</si>
  <si>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</si>
  <si>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</si>
  <si>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</si>
  <si>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</si>
  <si>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</si>
  <si>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</si>
  <si>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</si>
  <si>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</si>
  <si>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</si>
  <si>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</si>
  <si>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</si>
  <si>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</si>
  <si>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</si>
  <si>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</si>
  <si>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</si>
  <si>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</si>
  <si>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</si>
  <si>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</si>
  <si>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</si>
  <si>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</si>
  <si>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</si>
  <si>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</si>
  <si>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</si>
  <si>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</si>
  <si>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</si>
  <si>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</si>
  <si>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</si>
  <si>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</si>
  <si>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</si>
  <si>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</si>
  <si>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</si>
  <si>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</si>
  <si>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</si>
  <si>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</si>
  <si>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</si>
  <si>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</si>
  <si>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</si>
  <si>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</si>
  <si>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</si>
  <si>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</si>
  <si>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</si>
  <si>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</si>
  <si>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</si>
  <si>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</si>
  <si>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</si>
  <si>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</si>
  <si>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</si>
  <si>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</si>
  <si>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</si>
  <si>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</si>
  <si>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</si>
  <si>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</si>
  <si>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</si>
  <si>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</si>
  <si>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</si>
  <si>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</si>
  <si>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</si>
  <si>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</si>
  <si>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</si>
  <si>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</si>
  <si>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</si>
  <si>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</si>
  <si>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</si>
  <si>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</si>
  <si>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</si>
  <si>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</si>
  <si>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</si>
  <si>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</si>
  <si>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</si>
  <si>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</si>
  <si>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</si>
  <si>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</si>
  <si>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</si>
  <si>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</si>
  <si>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</si>
  <si>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</si>
  <si>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</si>
  <si>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</si>
  <si>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</si>
  <si>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</si>
  <si>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</si>
  <si>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</si>
  <si>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</si>
  <si>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</si>
  <si>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</si>
  <si>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</si>
  <si>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</si>
  <si>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</si>
  <si>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</si>
  <si>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</si>
  <si>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</si>
  <si>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</si>
  <si>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</si>
  <si>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</si>
  <si>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</si>
  <si>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</si>
  <si>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</si>
  <si>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</si>
  <si>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</si>
  <si>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</si>
  <si>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</si>
  <si>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</si>
  <si>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</si>
  <si>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</si>
  <si>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</si>
  <si>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</si>
  <si>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</si>
  <si>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</si>
  <si>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</si>
  <si>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</si>
  <si>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</si>
  <si>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</si>
  <si>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</si>
  <si>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</si>
  <si>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</si>
  <si>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</si>
  <si>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</si>
  <si>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</si>
  <si>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</si>
  <si>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</si>
  <si>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</si>
  <si>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</si>
  <si>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</si>
  <si>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</si>
  <si>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</si>
  <si>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</si>
  <si>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</si>
  <si>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</si>
  <si>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</si>
  <si>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</si>
  <si>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</si>
  <si>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</si>
  <si>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</si>
  <si>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</si>
  <si>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</si>
  <si>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</si>
  <si>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</si>
  <si>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</si>
  <si>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</si>
  <si>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</si>
  <si>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</si>
  <si>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</si>
  <si>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</si>
  <si>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</si>
  <si>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</si>
  <si>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</si>
  <si>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</si>
  <si>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</si>
  <si>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</si>
  <si>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</si>
  <si>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</si>
  <si>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</si>
  <si>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</si>
  <si>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</si>
  <si>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</si>
  <si>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</si>
  <si>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</si>
  <si>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</si>
  <si>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</si>
  <si>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</si>
  <si>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</si>
  <si>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</si>
  <si>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</si>
  <si>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</si>
  <si>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</si>
  <si>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</si>
  <si>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</si>
  <si>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</si>
  <si>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</si>
  <si>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</si>
  <si>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</si>
  <si>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</si>
  <si>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</si>
  <si>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</si>
  <si>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</si>
  <si>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</si>
  <si>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</si>
  <si>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</si>
  <si>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</si>
  <si>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</si>
  <si>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</si>
  <si>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</si>
  <si>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</si>
  <si>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</si>
  <si>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</si>
  <si>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</si>
  <si>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</si>
  <si>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</si>
  <si>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</si>
  <si>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</si>
  <si>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</si>
  <si>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</si>
  <si>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</si>
  <si>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</si>
  <si>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</si>
  <si>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</si>
  <si>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</si>
  <si>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</si>
  <si>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</si>
  <si>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</si>
  <si>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</si>
  <si>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</si>
  <si>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</si>
  <si>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</si>
  <si>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</si>
  <si>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</si>
  <si>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</si>
  <si>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</si>
  <si>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</si>
  <si>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</si>
  <si>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</si>
  <si>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</si>
  <si>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</si>
  <si>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</si>
  <si>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</si>
  <si>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</si>
  <si>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</si>
  <si>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</si>
  <si>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</si>
  <si>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</si>
  <si>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</si>
  <si>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</si>
  <si>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</si>
  <si>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</si>
  <si>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</si>
  <si>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</si>
  <si>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</si>
  <si>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</si>
  <si>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</si>
  <si>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</si>
  <si>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</si>
  <si>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</si>
  <si>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</si>
  <si>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</si>
  <si>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</si>
  <si>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</si>
  <si>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</si>
  <si>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</si>
  <si>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</si>
  <si>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</si>
  <si>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</si>
  <si>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</si>
  <si>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</si>
  <si>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</si>
  <si>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</si>
  <si>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</si>
  <si>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</si>
  <si>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</si>
  <si>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</si>
  <si>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</si>
  <si>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</si>
  <si>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</si>
  <si>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</si>
  <si>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</si>
  <si>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</si>
  <si>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</si>
  <si>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</si>
  <si>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</si>
  <si>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</si>
  <si>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</si>
  <si>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</si>
  <si>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</si>
  <si>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</si>
  <si>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</si>
  <si>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</si>
  <si>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</si>
  <si>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</si>
  <si>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</si>
  <si>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</si>
  <si>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</si>
  <si>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</si>
  <si>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</si>
  <si>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</si>
  <si>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</si>
  <si>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</si>
  <si>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</si>
  <si>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</si>
  <si>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</si>
  <si>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</si>
  <si>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</si>
  <si>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</si>
  <si>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</si>
  <si>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</si>
  <si>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</si>
  <si>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</si>
  <si>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</si>
  <si>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</si>
  <si>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</si>
  <si>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</si>
  <si>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</si>
  <si>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</si>
  <si>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</si>
  <si>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</si>
  <si>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</si>
  <si>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</si>
  <si>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</si>
  <si>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</si>
  <si>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</si>
  <si>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</si>
  <si>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</si>
  <si>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</si>
  <si>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</si>
  <si>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</si>
  <si>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</si>
  <si>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</si>
  <si>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</si>
  <si>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</si>
  <si>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</si>
  <si>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</si>
  <si>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</si>
  <si>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</si>
  <si>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</si>
  <si>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</si>
  <si>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</si>
  <si>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</si>
  <si>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</si>
  <si>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</si>
  <si>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</si>
  <si>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</si>
  <si>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</si>
  <si>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</si>
  <si>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</si>
  <si>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</si>
  <si>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</si>
  <si>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</si>
  <si>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</si>
  <si>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</si>
  <si>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</si>
  <si>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</si>
  <si>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</si>
  <si>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</si>
  <si>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</si>
  <si>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</si>
  <si>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</si>
  <si>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</si>
  <si>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</si>
  <si>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</si>
  <si>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</si>
  <si>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</si>
  <si>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</si>
  <si>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</si>
  <si>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</si>
  <si>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</si>
  <si>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</si>
  <si>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</si>
  <si>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</si>
  <si>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</si>
  <si>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</si>
  <si>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</si>
  <si>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</si>
  <si>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</si>
  <si>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</si>
  <si>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</si>
  <si>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</si>
  <si>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</si>
  <si>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</si>
  <si>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</si>
  <si>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</si>
  <si>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</si>
  <si>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</si>
  <si>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</si>
  <si>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</si>
  <si>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</si>
  <si>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</si>
  <si>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</si>
  <si>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</si>
  <si>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</si>
  <si>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</si>
  <si>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</si>
  <si>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</si>
  <si>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</si>
  <si>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</si>
  <si>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</si>
  <si>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</si>
  <si>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</si>
  <si>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</si>
  <si>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</si>
  <si>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</si>
  <si>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</si>
  <si>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</si>
  <si>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</si>
  <si>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</si>
  <si>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</si>
  <si>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</si>
  <si>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</si>
  <si>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</si>
  <si>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</si>
  <si>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</si>
  <si>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</si>
  <si>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</si>
  <si>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</si>
  <si>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</si>
  <si>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</si>
  <si>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</si>
  <si>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</si>
  <si>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</si>
  <si>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</si>
  <si>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</si>
  <si>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</si>
  <si>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</si>
  <si>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</si>
  <si>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</si>
  <si>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</si>
  <si>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</si>
  <si>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</si>
  <si>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</si>
  <si>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</si>
  <si>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</si>
  <si>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</si>
  <si>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</si>
  <si>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</si>
  <si>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</si>
  <si>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</si>
  <si>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</si>
  <si>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</si>
  <si>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</si>
  <si>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</si>
  <si>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</si>
  <si>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</si>
  <si>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</si>
  <si>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</si>
  <si>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</si>
  <si>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</si>
  <si>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</si>
  <si>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</si>
  <si>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</si>
  <si>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</si>
  <si>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</si>
  <si>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</si>
  <si>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</si>
  <si>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</si>
  <si>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</si>
  <si>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</si>
  <si>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</si>
  <si>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</si>
  <si>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</si>
  <si>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</si>
  <si>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</si>
  <si>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</si>
  <si>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</si>
  <si>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</si>
  <si>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</si>
  <si>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</si>
  <si>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</si>
  <si>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</si>
  <si>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</si>
  <si>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</si>
  <si>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</si>
  <si>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</si>
  <si>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</si>
  <si>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</si>
  <si>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</si>
  <si>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</si>
  <si>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</si>
  <si>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</si>
  <si>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</si>
  <si>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</si>
  <si>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</si>
  <si>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</si>
  <si>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</si>
  <si>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</si>
  <si>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</si>
  <si>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</si>
  <si>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</si>
  <si>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</si>
  <si>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</si>
  <si>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</si>
  <si>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</si>
  <si>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</si>
  <si>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</si>
  <si>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</si>
  <si>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</si>
  <si>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</si>
  <si>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</si>
  <si>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</si>
  <si>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</si>
  <si>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</si>
  <si>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</si>
  <si>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</si>
  <si>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</si>
  <si>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</si>
  <si>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</si>
  <si>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</si>
  <si>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</si>
  <si>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</si>
  <si>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</si>
  <si>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</si>
  <si>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</si>
  <si>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</si>
  <si>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</si>
  <si>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</si>
  <si>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</si>
  <si>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</si>
  <si>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</si>
  <si>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</si>
  <si>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</si>
  <si>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</si>
  <si>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</si>
  <si>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</si>
  <si>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</si>
  <si>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</si>
  <si>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</si>
  <si>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</si>
  <si>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</si>
  <si>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</si>
  <si>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</si>
  <si>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</si>
  <si>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</si>
  <si>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</si>
  <si>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</si>
  <si>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</si>
  <si>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</si>
  <si>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</si>
  <si>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</si>
  <si>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</si>
  <si>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</si>
  <si>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</si>
  <si>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</si>
  <si>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</si>
  <si>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</si>
  <si>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</si>
  <si>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</si>
  <si>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</si>
  <si>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</si>
  <si>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</si>
  <si>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</si>
  <si>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</si>
  <si>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</si>
  <si>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</si>
  <si>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</si>
  <si>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</si>
  <si>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</si>
  <si>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</si>
  <si>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</si>
  <si>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</si>
  <si>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</si>
  <si>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</si>
  <si>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</si>
  <si>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</si>
  <si>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</si>
  <si>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</si>
  <si>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</si>
  <si>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</si>
  <si>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</si>
  <si>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</si>
  <si>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</si>
  <si>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</si>
  <si>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</si>
  <si>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</si>
  <si>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</si>
  <si>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</si>
  <si>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</si>
  <si>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</si>
  <si>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</si>
  <si>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</si>
  <si>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</si>
  <si>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</si>
  <si>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</si>
  <si>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</si>
  <si>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</si>
  <si>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</si>
  <si>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</si>
  <si>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</si>
  <si>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</si>
  <si>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</si>
  <si>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</si>
  <si>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</si>
  <si>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</si>
  <si>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</si>
  <si>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</si>
  <si>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</si>
  <si>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</si>
  <si>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</si>
  <si>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</si>
  <si>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</si>
  <si>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</si>
  <si>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</si>
  <si>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</si>
  <si>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</si>
  <si>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</si>
  <si>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</si>
  <si>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</si>
  <si>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</si>
  <si>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</si>
  <si>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</si>
  <si>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</si>
  <si>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</si>
  <si>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</si>
  <si>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</si>
  <si>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</si>
  <si>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</si>
  <si>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</si>
  <si>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</si>
  <si>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</si>
  <si>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</si>
  <si>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</si>
  <si>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</si>
  <si>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</si>
  <si>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</si>
  <si>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</si>
  <si>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</si>
  <si>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</si>
  <si>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</si>
  <si>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</si>
  <si>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</si>
  <si>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</si>
  <si>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</si>
  <si>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</si>
  <si>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</si>
  <si>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</si>
  <si>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</si>
  <si>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</si>
  <si>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</si>
  <si>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</si>
  <si>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</si>
  <si>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</si>
  <si>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</si>
  <si>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</si>
  <si>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</si>
  <si>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</si>
  <si>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</si>
  <si>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</si>
  <si>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</si>
  <si>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</si>
  <si>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</si>
  <si>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</si>
  <si>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</si>
  <si>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</si>
  <si>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</si>
  <si>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</si>
  <si>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</si>
  <si>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</si>
  <si>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</si>
  <si>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</si>
  <si>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</si>
  <si>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</si>
  <si>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</si>
  <si>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</si>
  <si>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</si>
  <si>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</si>
  <si>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</si>
  <si>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</si>
  <si>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</si>
  <si>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</si>
  <si>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</si>
  <si>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</si>
  <si>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</si>
  <si>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</si>
  <si>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</si>
  <si>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</si>
  <si>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</si>
  <si>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</si>
  <si>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</si>
  <si>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</si>
  <si>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</si>
  <si>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</si>
  <si>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</si>
  <si>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</si>
  <si>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</si>
  <si>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</si>
  <si>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</si>
  <si>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</si>
  <si>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</si>
  <si>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</si>
  <si>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</si>
  <si>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</si>
  <si>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</si>
  <si>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</si>
  <si>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</si>
  <si>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</si>
  <si>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</si>
  <si>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</si>
  <si>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</si>
  <si>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</si>
  <si>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</si>
  <si>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</si>
  <si>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</si>
  <si>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</si>
  <si>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</si>
  <si>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</si>
  <si>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</si>
  <si>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</si>
  <si>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</si>
  <si>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</si>
  <si>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</si>
  <si>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</si>
  <si>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</si>
  <si>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</si>
  <si>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</si>
  <si>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</si>
  <si>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</si>
  <si>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</si>
  <si>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</si>
  <si>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</si>
  <si>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</si>
  <si>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</si>
  <si>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</si>
  <si>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</si>
  <si>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</si>
  <si>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</si>
  <si>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</si>
  <si>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</si>
  <si>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</si>
  <si>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</si>
  <si>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</si>
  <si>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</si>
  <si>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</si>
  <si>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</si>
  <si>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</si>
  <si>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</si>
  <si>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</si>
  <si>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</si>
  <si>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</si>
  <si>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</si>
  <si>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</si>
  <si>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</si>
  <si>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</si>
  <si>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</si>
  <si>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</si>
  <si>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</si>
  <si>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</si>
  <si>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</si>
  <si>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</si>
  <si>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</si>
  <si>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</si>
  <si>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</si>
  <si>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</si>
  <si>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</si>
  <si>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</si>
  <si>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</si>
  <si>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</si>
  <si>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</si>
  <si>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</si>
  <si>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</si>
  <si>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</si>
  <si>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</si>
  <si>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</si>
  <si>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</si>
  <si>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</si>
  <si>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</si>
  <si>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</si>
  <si>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</si>
  <si>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</si>
  <si>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</si>
  <si>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</si>
  <si>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</si>
  <si>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</si>
  <si>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</si>
  <si>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</si>
  <si>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</si>
  <si>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</si>
  <si>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</si>
  <si>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</si>
  <si>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</si>
  <si>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</si>
  <si>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</si>
  <si>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</si>
  <si>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</si>
  <si>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</si>
  <si>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</si>
  <si>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</si>
  <si>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</si>
  <si>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</si>
  <si>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</si>
  <si>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</si>
  <si>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</si>
  <si>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</si>
  <si>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</si>
  <si>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</si>
  <si>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</si>
  <si>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</si>
  <si>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</si>
  <si>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</si>
  <si>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</si>
  <si>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</si>
  <si>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</si>
  <si>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</si>
  <si>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</si>
  <si>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</si>
  <si>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</si>
  <si>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</si>
  <si>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</si>
  <si>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</si>
  <si>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</si>
  <si>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</si>
  <si>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</si>
  <si>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</si>
  <si>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</si>
  <si>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</si>
  <si>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</si>
  <si>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</si>
  <si>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</si>
  <si>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</si>
  <si>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</si>
  <si>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</si>
  <si>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</si>
  <si>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</si>
  <si>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</si>
  <si>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</si>
  <si>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</si>
  <si>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</si>
  <si>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</si>
  <si>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</si>
  <si>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</si>
  <si>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</si>
  <si>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</si>
  <si>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</si>
  <si>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</si>
  <si>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</si>
  <si>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</si>
  <si>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</si>
  <si>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</si>
  <si>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</si>
  <si>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</si>
  <si>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</si>
  <si>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</si>
  <si>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</si>
  <si>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</si>
  <si>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</si>
  <si>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</si>
  <si>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</si>
  <si>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</si>
  <si>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</si>
  <si>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</si>
  <si>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</si>
  <si>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</si>
  <si>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</si>
  <si>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</si>
  <si>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</si>
  <si>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</si>
  <si>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</si>
  <si>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</si>
  <si>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</si>
  <si>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</si>
  <si>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</si>
  <si>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</si>
  <si>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</si>
  <si>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</si>
  <si>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</si>
  <si>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</si>
  <si>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</si>
  <si>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</si>
  <si>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</si>
  <si>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</si>
  <si>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</si>
  <si>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</si>
  <si>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</si>
  <si>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</si>
  <si>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</si>
  <si>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</si>
  <si>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</si>
  <si>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</si>
  <si>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</si>
  <si>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</si>
  <si>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</si>
  <si>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</si>
  <si>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</si>
  <si>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</si>
  <si>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</si>
  <si>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</si>
  <si>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</si>
  <si>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</si>
  <si>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</si>
  <si>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</si>
  <si>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</si>
  <si>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</si>
  <si>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</si>
  <si>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</si>
  <si>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</si>
  <si>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</si>
  <si>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</si>
  <si>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</si>
  <si>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</si>
  <si>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</si>
  <si>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</si>
  <si>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</si>
  <si>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</si>
  <si>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</si>
  <si>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</si>
  <si>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</si>
  <si>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</si>
  <si>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</si>
  <si>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</si>
  <si>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</si>
  <si>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</si>
  <si>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</si>
  <si>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</si>
  <si>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</si>
  <si>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</si>
  <si>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</si>
  <si>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</si>
  <si>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</si>
  <si>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</si>
  <si>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</si>
  <si>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</si>
  <si>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</si>
  <si>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</si>
  <si>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</si>
  <si>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</si>
  <si>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</si>
  <si>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</si>
  <si>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</si>
  <si>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</si>
  <si>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</si>
  <si>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</si>
  <si>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</si>
  <si>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</si>
  <si>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</si>
  <si>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</si>
  <si>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</si>
  <si>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</si>
  <si>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</si>
  <si>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</si>
  <si>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</si>
  <si>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</si>
  <si>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</si>
  <si>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</si>
  <si>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</si>
  <si>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</si>
  <si>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</si>
  <si>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</si>
  <si>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</si>
  <si>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</si>
  <si>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</si>
  <si>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</si>
  <si>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</si>
  <si>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</si>
  <si>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</si>
  <si>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</si>
  <si>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</si>
  <si>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</si>
  <si>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</si>
  <si>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</si>
  <si>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</si>
  <si>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</si>
  <si>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</si>
  <si>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</si>
  <si>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</si>
  <si>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</si>
  <si>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</si>
  <si>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</si>
  <si>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</si>
  <si>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</si>
  <si>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</si>
  <si>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</si>
  <si>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</si>
  <si>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</si>
  <si>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</si>
  <si>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</si>
  <si>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</si>
  <si>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</si>
  <si>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</si>
  <si>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</si>
  <si>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</si>
  <si>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</si>
  <si>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</si>
  <si>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</si>
  <si>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</si>
  <si>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</si>
  <si>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</si>
  <si>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</si>
  <si>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</si>
  <si>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</si>
  <si>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</si>
  <si>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</si>
  <si>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</si>
  <si>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</si>
  <si>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</si>
  <si>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</si>
  <si>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</si>
  <si>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</si>
  <si>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</si>
  <si>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</si>
  <si>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</si>
  <si>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</si>
  <si>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</si>
  <si>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</si>
  <si>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</si>
  <si>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</si>
  <si>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</si>
  <si>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</si>
  <si>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</si>
  <si>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</si>
  <si>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</si>
  <si>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</si>
  <si>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</si>
  <si>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</si>
  <si>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</si>
  <si>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</si>
  <si>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</si>
  <si>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</si>
  <si>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</si>
  <si>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</si>
  <si>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</si>
  <si>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</si>
  <si>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</si>
  <si>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</si>
  <si>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</si>
  <si>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</si>
  <si>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</si>
  <si>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</si>
  <si>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</si>
  <si>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</si>
  <si>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</si>
  <si>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</si>
  <si>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</si>
  <si>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</si>
  <si>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</si>
  <si>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</si>
  <si>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</si>
  <si>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</si>
  <si>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</si>
  <si>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</si>
  <si>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</si>
  <si>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</si>
  <si>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</si>
  <si>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</si>
  <si>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</si>
  <si>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</si>
  <si>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</si>
  <si>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</si>
  <si>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</si>
  <si>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</si>
  <si>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</si>
  <si>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</si>
  <si>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</si>
  <si>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</si>
  <si>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</si>
  <si>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</si>
  <si>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</si>
  <si>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</si>
  <si>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</si>
  <si>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</si>
  <si>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</si>
  <si>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</si>
  <si>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</si>
  <si>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</si>
  <si>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</si>
  <si>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</si>
  <si>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</si>
  <si>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</si>
  <si>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</si>
  <si>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</si>
  <si>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</si>
  <si>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</si>
  <si>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</si>
  <si>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</si>
  <si>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</si>
  <si>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</si>
  <si>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</si>
  <si>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</si>
  <si>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</si>
  <si>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</si>
  <si>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</si>
  <si>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</si>
  <si>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</si>
  <si>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</si>
  <si>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</si>
  <si>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</si>
  <si>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</si>
  <si>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</si>
  <si>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</si>
  <si>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</si>
  <si>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</si>
  <si>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</si>
  <si>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</si>
  <si>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</si>
  <si>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</si>
  <si>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</si>
  <si>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</si>
  <si>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</si>
  <si>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</si>
  <si>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</si>
  <si>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</si>
  <si>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</si>
  <si>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</si>
  <si>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</si>
  <si>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</si>
  <si>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</si>
  <si>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</si>
  <si>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</si>
  <si>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</si>
  <si>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</si>
  <si>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</si>
  <si>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</si>
  <si>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</si>
  <si>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</si>
  <si>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</si>
  <si>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</si>
  <si>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</si>
  <si>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</si>
  <si>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</si>
  <si>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</si>
  <si>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</si>
  <si>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</si>
  <si>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</si>
  <si>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</si>
  <si>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</si>
  <si>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</si>
  <si>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</si>
  <si>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</si>
  <si>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</si>
  <si>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</si>
  <si>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</si>
  <si>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</si>
  <si>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</si>
  <si>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</si>
  <si>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</si>
  <si>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</si>
  <si>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</si>
  <si>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</si>
  <si>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</si>
  <si>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</si>
  <si>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</si>
  <si>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</si>
  <si>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</si>
  <si>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</si>
  <si>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</si>
  <si>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</si>
  <si>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</si>
  <si>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</si>
  <si>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</si>
  <si>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</si>
  <si>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</si>
  <si>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</si>
  <si>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</si>
  <si>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</si>
  <si>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</si>
  <si>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</si>
  <si>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</si>
  <si>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</si>
  <si>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</si>
  <si>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</si>
  <si>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</si>
  <si>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</si>
  <si>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</si>
  <si>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</si>
  <si>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</si>
  <si>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</si>
  <si>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</si>
  <si>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</si>
  <si>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</si>
  <si>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</si>
  <si>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</si>
  <si>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</si>
  <si>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</si>
  <si>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</si>
  <si>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</si>
  <si>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</si>
  <si>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</si>
  <si>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</si>
  <si>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</si>
  <si>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</si>
  <si>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</si>
  <si>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</si>
  <si>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</si>
  <si>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</si>
  <si>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</si>
  <si>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</si>
  <si>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</si>
  <si>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</si>
  <si>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</si>
  <si>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</si>
  <si>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</si>
  <si>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</si>
  <si>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</si>
  <si>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</si>
  <si>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</si>
  <si>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</si>
  <si>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</si>
  <si>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</si>
  <si>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</si>
  <si>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</si>
  <si>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</si>
  <si>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</si>
  <si>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</si>
  <si>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</si>
  <si>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</si>
  <si>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</si>
  <si>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</si>
  <si>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</si>
  <si>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</si>
  <si>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</si>
  <si>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</si>
  <si>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</si>
  <si>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</si>
  <si>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</si>
  <si>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</si>
  <si>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</si>
  <si>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</si>
  <si>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</si>
  <si>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</si>
  <si>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</si>
  <si>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</si>
  <si>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</si>
  <si>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</si>
  <si>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</si>
  <si>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</si>
  <si>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</si>
  <si>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</si>
  <si>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</si>
  <si>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</si>
  <si>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</si>
  <si>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</si>
  <si>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</si>
  <si>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</si>
  <si>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</si>
  <si>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</si>
  <si>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</si>
  <si>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</si>
  <si>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</si>
  <si>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</si>
  <si>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</si>
  <si>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</si>
  <si>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</si>
  <si>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</si>
  <si>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</si>
  <si>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</si>
  <si>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</si>
  <si>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</si>
  <si>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</si>
  <si>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</si>
  <si>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</si>
  <si>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</si>
  <si>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</si>
  <si>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</si>
  <si>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</si>
  <si>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</si>
  <si>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</si>
  <si>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</si>
  <si>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</si>
  <si>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</si>
  <si>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</si>
  <si>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</si>
  <si>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</si>
  <si>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</si>
  <si>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</si>
  <si>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</si>
  <si>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</si>
  <si>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</si>
  <si>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</si>
  <si>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</si>
  <si>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</si>
  <si>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</si>
  <si>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</si>
  <si>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</si>
  <si>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</si>
  <si>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</si>
  <si>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</si>
  <si>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</si>
  <si>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</si>
  <si>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</si>
  <si>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</si>
  <si>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</si>
  <si>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</si>
  <si>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</si>
  <si>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</si>
  <si>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</si>
  <si>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</si>
  <si>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</si>
  <si>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</si>
  <si>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</si>
  <si>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</si>
  <si>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</si>
  <si>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</si>
  <si>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</si>
  <si>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</si>
  <si>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</si>
  <si>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</si>
  <si>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</si>
  <si>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</si>
  <si>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</si>
  <si>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</si>
  <si>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</si>
  <si>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</si>
  <si>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</si>
  <si>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</si>
  <si>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</si>
  <si>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</si>
  <si>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</si>
  <si>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</si>
  <si>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</si>
  <si>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</si>
  <si>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</si>
  <si>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</si>
  <si>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</si>
  <si>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</si>
  <si>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</si>
  <si>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</si>
  <si>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</si>
  <si>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</si>
  <si>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</si>
  <si>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</si>
  <si>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</si>
  <si>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</si>
  <si>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</si>
  <si>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</si>
  <si>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</si>
  <si>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</si>
  <si>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</si>
  <si>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</si>
  <si>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</si>
  <si>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</si>
  <si>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</si>
  <si>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</si>
  <si>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</si>
  <si>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</si>
  <si>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</si>
  <si>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</si>
  <si>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</si>
  <si>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</si>
  <si>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</si>
  <si>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</si>
  <si>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</si>
  <si>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</si>
  <si>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</si>
  <si>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</si>
  <si>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</si>
  <si>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</si>
  <si>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</si>
  <si>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</si>
  <si>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</si>
  <si>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</si>
  <si>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</si>
  <si>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</si>
  <si>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</si>
  <si>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</si>
  <si>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</si>
  <si>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</si>
  <si>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</si>
  <si>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</si>
  <si>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</si>
  <si>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</si>
  <si>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</si>
  <si>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</si>
  <si>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</si>
  <si>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</si>
  <si>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</si>
  <si>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</si>
  <si>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</si>
  <si>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</si>
  <si>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</si>
  <si>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</si>
  <si>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</si>
  <si>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</si>
  <si>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</si>
  <si>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</si>
  <si>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</si>
  <si>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</si>
  <si>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</si>
  <si>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</si>
  <si>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</si>
  <si>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</si>
  <si>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</si>
  <si>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</si>
  <si>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</si>
  <si>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</si>
  <si>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</si>
  <si>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</si>
  <si>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</si>
  <si>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</si>
  <si>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</si>
  <si>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</si>
  <si>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</si>
  <si>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</si>
  <si>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</si>
  <si>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</si>
  <si>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</si>
  <si>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</si>
  <si>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</si>
  <si>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</si>
  <si>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</si>
  <si>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</si>
  <si>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</si>
  <si>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</si>
  <si>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</si>
  <si>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</si>
  <si>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</si>
  <si>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</si>
  <si>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</si>
  <si>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</si>
  <si>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</si>
  <si>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</si>
  <si>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</si>
  <si>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</si>
  <si>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</si>
  <si>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</si>
  <si>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</si>
  <si>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</si>
  <si>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</si>
  <si>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</si>
  <si>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</si>
  <si>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</si>
  <si>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</si>
  <si>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</si>
  <si>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</si>
  <si>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</si>
  <si>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</si>
  <si>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</si>
  <si>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</si>
  <si>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</si>
  <si>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</si>
  <si>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</si>
  <si>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</si>
  <si>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</si>
  <si>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</si>
  <si>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</si>
  <si>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</si>
  <si>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</si>
  <si>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</si>
  <si>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</si>
  <si>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</si>
  <si>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</si>
  <si>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</si>
  <si>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</si>
  <si>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</si>
  <si>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</si>
  <si>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</si>
  <si>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</si>
  <si>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</si>
  <si>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</si>
  <si>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</si>
  <si>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</si>
  <si>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</si>
  <si>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</si>
  <si>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</si>
  <si>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</si>
  <si>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</si>
  <si>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</si>
  <si>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</si>
  <si>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</si>
  <si>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</si>
  <si>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</si>
  <si>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</si>
  <si>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</si>
  <si>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</si>
  <si>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</si>
  <si>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</si>
  <si>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</si>
  <si>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</si>
  <si>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</si>
  <si>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</si>
  <si>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</si>
  <si>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</si>
  <si>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</si>
  <si>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</si>
  <si>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</si>
  <si>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</si>
  <si>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</si>
  <si>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</si>
  <si>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</si>
  <si>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</si>
  <si>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</si>
  <si>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</si>
  <si>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</si>
  <si>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</si>
  <si>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</si>
  <si>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</si>
  <si>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</si>
  <si>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</si>
  <si>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</si>
  <si>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</si>
  <si>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</si>
  <si>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</si>
  <si>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</si>
  <si>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</si>
  <si>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</si>
  <si>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</si>
  <si>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</si>
  <si>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</si>
  <si>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</si>
  <si>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</si>
  <si>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</si>
  <si>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</si>
  <si>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</si>
  <si>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</si>
  <si>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</si>
  <si>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</si>
  <si>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</si>
  <si>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</si>
  <si>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</si>
  <si>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</si>
  <si>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</si>
  <si>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</si>
  <si>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</si>
  <si>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</si>
  <si>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</si>
  <si>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</si>
  <si>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</si>
  <si>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</si>
  <si>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</si>
  <si>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</si>
  <si>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</si>
  <si>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</si>
  <si>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</si>
  <si>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</si>
  <si>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</si>
  <si>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</si>
  <si>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</si>
  <si>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</si>
  <si>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</si>
  <si>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</si>
  <si>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</si>
  <si>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</si>
  <si>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</si>
  <si>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</si>
  <si>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</si>
  <si>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</si>
  <si>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</si>
  <si>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</si>
  <si>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</si>
  <si>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</si>
  <si>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</si>
  <si>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</si>
  <si>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</si>
  <si>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</si>
  <si>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</si>
  <si>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</si>
  <si>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</si>
  <si>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</si>
  <si>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</si>
  <si>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</si>
  <si>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</si>
  <si>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</si>
  <si>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</si>
  <si>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</si>
  <si>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</si>
  <si>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</si>
  <si>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</si>
  <si>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</si>
  <si>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</si>
  <si>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</si>
  <si>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</si>
  <si>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</si>
  <si>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</si>
  <si>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</si>
  <si>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</si>
  <si>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</si>
  <si>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</si>
  <si>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</si>
  <si>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</si>
  <si>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</si>
  <si>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</si>
  <si>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</si>
  <si>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</si>
  <si>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</si>
  <si>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</si>
  <si>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</si>
  <si>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</si>
  <si>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</si>
  <si>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</si>
  <si>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</si>
  <si>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</si>
  <si>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</si>
  <si>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</si>
  <si>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</si>
  <si>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</si>
  <si>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</si>
  <si>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</si>
  <si>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</si>
  <si>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</si>
  <si>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</si>
  <si>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</si>
  <si>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</si>
  <si>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</si>
  <si>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</si>
  <si>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</si>
  <si>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</si>
  <si>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</si>
  <si>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</si>
  <si>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</si>
  <si>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</si>
  <si>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</si>
  <si>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</si>
  <si>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</si>
  <si>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</si>
  <si>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</si>
  <si>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</si>
  <si>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</si>
  <si>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</si>
  <si>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</si>
  <si>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</si>
  <si>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</si>
  <si>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</si>
  <si>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</si>
  <si>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</si>
  <si>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</si>
  <si>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</si>
  <si>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</si>
  <si>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</si>
  <si>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</si>
  <si>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</si>
  <si>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</si>
  <si>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</si>
  <si>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</si>
  <si>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</si>
  <si>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</si>
  <si>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</si>
  <si>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</si>
  <si>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</si>
  <si>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</si>
  <si>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</si>
  <si>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</si>
  <si>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</si>
  <si>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</si>
  <si>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</si>
  <si>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</si>
  <si>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</si>
  <si>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</si>
  <si>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</si>
  <si>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</si>
  <si>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</si>
  <si>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</si>
  <si>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</si>
  <si>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</si>
  <si>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</si>
  <si>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</si>
  <si>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</si>
  <si>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</si>
  <si>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</si>
  <si>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</si>
  <si>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</si>
  <si>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</si>
  <si>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</si>
  <si>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</si>
  <si>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</si>
  <si>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</si>
  <si>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</si>
  <si>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</si>
  <si>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</si>
  <si>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</si>
  <si>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</si>
  <si>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</si>
  <si>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</si>
  <si>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</si>
  <si>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</si>
  <si>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</si>
  <si>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</si>
  <si>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</si>
  <si>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</si>
  <si>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</si>
  <si>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</si>
  <si>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</si>
  <si>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</si>
  <si>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</si>
  <si>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</si>
  <si>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</si>
  <si>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</si>
  <si>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</si>
  <si>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</si>
  <si>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</si>
  <si>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</si>
  <si>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</si>
  <si>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</si>
  <si>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</si>
  <si>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</si>
  <si>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</si>
  <si>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</si>
  <si>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</si>
  <si>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</si>
  <si>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</si>
  <si>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</si>
  <si>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</si>
  <si>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</si>
  <si>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</si>
  <si>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</si>
  <si>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</si>
  <si>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</si>
  <si>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</si>
  <si>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</si>
  <si>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</si>
  <si>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</si>
  <si>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</si>
  <si>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</si>
  <si>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</si>
  <si>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</si>
  <si>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</si>
  <si>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</si>
  <si>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</si>
  <si>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</si>
  <si>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</si>
  <si>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</si>
  <si>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</si>
  <si>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</si>
  <si>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</si>
  <si>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</si>
  <si>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</si>
  <si>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</si>
  <si>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</si>
  <si>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</si>
  <si>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</si>
  <si>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</si>
  <si>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</si>
  <si>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</si>
  <si>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</si>
  <si>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</si>
  <si>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</si>
  <si>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</si>
  <si>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</si>
  <si>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</si>
  <si>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</si>
  <si>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</si>
  <si>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</si>
  <si>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</si>
  <si>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</si>
  <si>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</si>
  <si>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</si>
  <si>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</si>
  <si>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</si>
  <si>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</si>
  <si>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</si>
  <si>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</si>
  <si>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</si>
  <si>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</si>
  <si>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</si>
  <si>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</si>
  <si>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</si>
  <si>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</si>
  <si>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</si>
  <si>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</si>
  <si>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</si>
  <si>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</si>
  <si>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</si>
  <si>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</si>
  <si>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</si>
  <si>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</si>
  <si>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</si>
  <si>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</si>
  <si>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</si>
  <si>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</si>
  <si>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</si>
  <si>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</si>
  <si>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</si>
  <si>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</si>
  <si>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</si>
  <si>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</si>
  <si>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</si>
  <si>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</si>
  <si>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</si>
  <si>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</si>
  <si>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</si>
  <si>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</si>
  <si>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</si>
  <si>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</si>
  <si>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</si>
  <si>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</si>
  <si>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</si>
  <si>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</si>
  <si>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</si>
  <si>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</si>
  <si>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</si>
  <si>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</si>
  <si>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</si>
  <si>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</si>
  <si>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</si>
  <si>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</si>
  <si>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</si>
  <si>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</si>
  <si>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</si>
  <si>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</si>
  <si>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</si>
  <si>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</si>
  <si>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</si>
  <si>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</si>
  <si>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</si>
  <si>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</si>
  <si>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</si>
  <si>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</si>
  <si>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</si>
  <si>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</si>
  <si>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</si>
  <si>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</si>
  <si>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</si>
  <si>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</si>
  <si>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</si>
  <si>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</si>
  <si>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</si>
  <si>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</si>
  <si>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</si>
  <si>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</si>
  <si>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</si>
  <si>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</si>
  <si>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</si>
  <si>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</si>
  <si>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</si>
  <si>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</si>
  <si>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</si>
  <si>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</si>
  <si>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</si>
  <si>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</si>
  <si>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</si>
  <si>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</si>
  <si>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</si>
  <si>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</si>
  <si>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</si>
  <si>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</si>
  <si>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</si>
  <si>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</si>
  <si>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</si>
  <si>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</si>
  <si>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</si>
  <si>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</si>
  <si>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</si>
  <si>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</si>
  <si>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</si>
  <si>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</si>
  <si>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</si>
  <si>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</si>
  <si>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</si>
  <si>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</si>
  <si>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</si>
  <si>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</si>
  <si>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</si>
  <si>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</si>
  <si>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</si>
  <si>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</si>
  <si>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</si>
  <si>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</si>
  <si>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</si>
  <si>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</si>
  <si>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</si>
  <si>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</si>
  <si>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</si>
  <si>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</si>
  <si>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</si>
  <si>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</si>
  <si>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</si>
  <si>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</si>
  <si>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</si>
  <si>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</si>
  <si>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</si>
  <si>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</si>
  <si>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</si>
  <si>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</si>
  <si>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</si>
  <si>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</si>
  <si>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</si>
  <si>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</si>
  <si>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</si>
  <si>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</si>
  <si>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</si>
  <si>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</si>
  <si>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</si>
  <si>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</si>
  <si>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</si>
  <si>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</si>
  <si>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</si>
  <si>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</si>
  <si>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</si>
  <si>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</si>
  <si>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</si>
  <si>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</si>
  <si>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</si>
  <si>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</si>
  <si>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</si>
  <si>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</si>
  <si>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</si>
  <si>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</si>
  <si>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</si>
  <si>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</si>
  <si>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</si>
  <si>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</si>
  <si>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</si>
  <si>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</si>
  <si>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</si>
  <si>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</si>
  <si>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</si>
  <si>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</si>
  <si>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</si>
  <si>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</si>
  <si>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</si>
  <si>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</si>
  <si>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</si>
  <si>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</si>
  <si>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</si>
  <si>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</si>
  <si>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</si>
  <si>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</si>
  <si>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</si>
  <si>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</si>
  <si>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</si>
  <si>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</si>
  <si>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</si>
  <si>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</si>
  <si>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</si>
  <si>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</si>
  <si>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</si>
  <si>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</si>
  <si>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</si>
  <si>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</si>
  <si>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</si>
  <si>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</si>
  <si>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</si>
  <si>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</si>
  <si>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</si>
  <si>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</si>
  <si>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</si>
  <si>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</si>
  <si>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</si>
  <si>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</si>
  <si>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</si>
  <si>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</si>
  <si>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</si>
  <si>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</si>
  <si>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</si>
  <si>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</si>
  <si>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</si>
  <si>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</si>
  <si>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</si>
  <si>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</si>
  <si>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</si>
  <si>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</si>
  <si>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</si>
  <si>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</si>
  <si>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</si>
  <si>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</si>
  <si>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</si>
  <si>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</si>
  <si>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</si>
  <si>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</si>
  <si>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</si>
  <si>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</si>
  <si>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</si>
  <si>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</si>
  <si>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</si>
  <si>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</si>
  <si>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</si>
  <si>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</si>
  <si>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</si>
  <si>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</si>
  <si>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</si>
  <si>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</si>
  <si>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</si>
  <si>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</si>
  <si>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</si>
  <si>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</si>
  <si>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</si>
  <si>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</si>
  <si>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</si>
  <si>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</si>
  <si>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</si>
  <si>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</si>
  <si>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</si>
  <si>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</si>
  <si>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</si>
  <si>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</si>
  <si>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</si>
  <si>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</si>
  <si>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</si>
  <si>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</si>
  <si>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</si>
  <si>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</si>
  <si>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</si>
  <si>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</si>
  <si>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</si>
  <si>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</si>
  <si>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</si>
  <si>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</si>
  <si>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</si>
  <si>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</si>
  <si>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</si>
  <si>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</si>
  <si>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</si>
  <si>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</si>
  <si>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</si>
  <si>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</si>
  <si>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</si>
  <si>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</si>
  <si>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</si>
  <si>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</si>
  <si>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</si>
  <si>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</si>
  <si>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</si>
  <si>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</si>
  <si>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</si>
  <si>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</si>
  <si>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</si>
  <si>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</si>
  <si>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</si>
  <si>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</si>
  <si>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</si>
  <si>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</si>
  <si>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</si>
  <si>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</si>
  <si>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</si>
  <si>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</si>
  <si>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</si>
  <si>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</si>
  <si>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</si>
  <si>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</si>
  <si>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</si>
  <si>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</si>
  <si>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</si>
  <si>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</si>
  <si>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</si>
  <si>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</si>
  <si>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</si>
  <si>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</si>
  <si>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</si>
  <si>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</si>
  <si>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</si>
  <si>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</si>
  <si>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</si>
  <si>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</si>
  <si>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</si>
  <si>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</si>
  <si>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</si>
  <si>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</si>
  <si>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</si>
  <si>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</si>
  <si>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</si>
  <si>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</si>
  <si>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</si>
  <si>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</si>
  <si>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</si>
  <si>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</si>
  <si>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</si>
  <si>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</si>
  <si>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</si>
  <si>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</si>
  <si>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</si>
  <si>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</si>
  <si>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</si>
  <si>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</si>
  <si>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</si>
  <si>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</si>
  <si>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</si>
  <si>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</si>
  <si>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</si>
  <si>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</si>
  <si>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</si>
  <si>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</si>
  <si>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</si>
  <si>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</si>
  <si>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</si>
  <si>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</si>
  <si>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</si>
  <si>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</si>
  <si>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</si>
  <si>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</si>
  <si>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</si>
  <si>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</si>
  <si>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</si>
  <si>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</si>
  <si>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</si>
  <si>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</si>
  <si>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</si>
  <si>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</si>
  <si>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</si>
  <si>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</si>
  <si>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</si>
  <si>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</si>
  <si>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</si>
  <si>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</si>
  <si>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</si>
  <si>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</si>
  <si>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</si>
  <si>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</si>
  <si>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</si>
  <si>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</si>
  <si>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</si>
  <si>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</si>
  <si>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</si>
  <si>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</si>
  <si>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</si>
  <si>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</si>
  <si>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</si>
  <si>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</si>
  <si>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</si>
  <si>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</si>
  <si>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</si>
  <si>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</si>
  <si>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</si>
  <si>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</si>
  <si>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</si>
  <si>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</si>
  <si>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</si>
  <si>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</si>
  <si>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</si>
  <si>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</si>
  <si>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</si>
  <si>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</si>
  <si>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</si>
  <si>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</si>
  <si>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</si>
  <si>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</si>
  <si>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</si>
  <si>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</si>
  <si>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</si>
  <si>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</si>
  <si>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</si>
  <si>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</si>
  <si>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</si>
  <si>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</si>
  <si>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</si>
  <si>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</si>
  <si>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</si>
  <si>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</si>
  <si>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</si>
  <si>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</si>
  <si>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</si>
  <si>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</si>
  <si>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</si>
  <si>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</si>
  <si>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</si>
  <si>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</si>
  <si>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</si>
  <si>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</si>
  <si>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</si>
  <si>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</si>
  <si>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</si>
  <si>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</si>
  <si>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</si>
  <si>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</si>
  <si>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</si>
  <si>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</si>
  <si>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</si>
  <si>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</si>
  <si>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</si>
  <si>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</si>
  <si>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</si>
  <si>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</si>
  <si>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</si>
  <si>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</si>
  <si>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</si>
  <si>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</si>
  <si>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</si>
  <si>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</si>
  <si>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</si>
  <si>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</si>
  <si>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</si>
  <si>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</si>
  <si>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</si>
  <si>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</si>
  <si>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</si>
  <si>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</si>
  <si>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</si>
  <si>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</si>
  <si>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</si>
  <si>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</si>
  <si>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</si>
  <si>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</si>
  <si>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</si>
  <si>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</si>
  <si>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</si>
  <si>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</si>
  <si>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</si>
  <si>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</si>
  <si>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</si>
  <si>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</si>
  <si>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</si>
  <si>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</si>
  <si>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</si>
  <si>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</si>
  <si>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</si>
  <si>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</si>
  <si>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</si>
  <si>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</si>
  <si>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</si>
  <si>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</si>
  <si>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</si>
  <si>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</si>
  <si>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</si>
  <si>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</si>
  <si>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</si>
  <si>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</si>
  <si>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</si>
  <si>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</si>
  <si>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</si>
  <si>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</si>
  <si>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</si>
  <si>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</si>
  <si>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</si>
  <si>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</si>
  <si>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</si>
  <si>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</si>
  <si>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</si>
  <si>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</si>
  <si>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</si>
  <si>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</si>
  <si>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</si>
  <si>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</si>
  <si>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</si>
  <si>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</si>
  <si>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</si>
  <si>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</si>
  <si>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</si>
  <si>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</si>
  <si>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</si>
  <si>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</si>
  <si>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</si>
  <si>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</si>
  <si>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</si>
  <si>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</si>
  <si>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</si>
  <si>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</si>
  <si>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</si>
  <si>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</si>
  <si>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</si>
  <si>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</si>
  <si>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</si>
  <si>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</si>
  <si>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</si>
  <si>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</si>
  <si>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</si>
  <si>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</si>
  <si>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</si>
  <si>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</si>
  <si>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</si>
  <si>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</si>
  <si>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</si>
  <si>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</si>
  <si>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</si>
  <si>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</si>
  <si>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</si>
  <si>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</si>
  <si>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</si>
  <si>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</si>
  <si>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</si>
  <si>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</si>
  <si>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</si>
  <si>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</si>
  <si>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</si>
  <si>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</si>
  <si>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</si>
  <si>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</si>
  <si>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</si>
  <si>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</si>
  <si>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</si>
  <si>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</si>
  <si>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</si>
  <si>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</si>
  <si>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</si>
  <si>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</si>
  <si>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</si>
  <si>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</si>
  <si>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</si>
  <si>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</si>
  <si>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</si>
  <si>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</si>
  <si>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</si>
  <si>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</si>
  <si>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</si>
  <si>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</si>
  <si>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</si>
  <si>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</si>
  <si>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</si>
  <si>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</si>
  <si>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</si>
  <si>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</si>
  <si>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</si>
  <si>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</si>
  <si>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</si>
  <si>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</si>
  <si>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</si>
  <si>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</si>
  <si>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</si>
  <si>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</si>
  <si>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</si>
  <si>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</si>
  <si>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</si>
  <si>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</si>
  <si>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</si>
  <si>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</si>
  <si>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</si>
  <si>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</si>
  <si>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</si>
  <si>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</si>
  <si>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</si>
  <si>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</si>
  <si>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</si>
  <si>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</si>
  <si>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</si>
  <si>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</si>
  <si>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</si>
  <si>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</si>
  <si>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</si>
  <si>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</si>
  <si>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</si>
  <si>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</si>
  <si>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</si>
  <si>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</si>
  <si>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</si>
  <si>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</si>
  <si>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</si>
  <si>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</si>
  <si>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</si>
  <si>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</si>
  <si>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</si>
  <si>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</si>
  <si>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</si>
  <si>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</si>
  <si>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</si>
  <si>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</si>
  <si>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</si>
  <si>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</si>
  <si>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</si>
  <si>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</si>
  <si>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</si>
  <si>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</si>
  <si>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</si>
  <si>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</si>
  <si>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</si>
  <si>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</si>
  <si>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</si>
  <si>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</si>
  <si>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</si>
  <si>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</si>
  <si>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</si>
  <si>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</si>
  <si>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</si>
  <si>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</si>
  <si>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</si>
  <si>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</si>
  <si>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</si>
  <si>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</si>
  <si>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</si>
  <si>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</si>
  <si>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</si>
  <si>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</si>
  <si>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</si>
  <si>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</si>
  <si>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</si>
  <si>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</si>
  <si>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</si>
  <si>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</si>
  <si>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</si>
  <si>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</si>
  <si>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</si>
  <si>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</si>
  <si>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</si>
  <si>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</si>
  <si>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</si>
  <si>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</si>
  <si>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</si>
  <si>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</si>
  <si>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</si>
  <si>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</si>
  <si>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</si>
  <si>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</si>
  <si>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</si>
  <si>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</si>
  <si>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</si>
  <si>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</si>
  <si>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</si>
  <si>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</si>
  <si>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</si>
  <si>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</si>
  <si>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</si>
  <si>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</si>
  <si>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</si>
  <si>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</si>
  <si>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</si>
  <si>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</si>
  <si>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</si>
  <si>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</si>
  <si>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</si>
  <si>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</si>
  <si>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</si>
  <si>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</si>
  <si>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</si>
  <si>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</si>
  <si>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</si>
  <si>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</si>
  <si>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</si>
  <si>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</si>
  <si>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</si>
  <si>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</si>
  <si>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</si>
  <si>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</si>
  <si>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</si>
  <si>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</si>
  <si>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</si>
  <si>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</si>
  <si>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</si>
  <si>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</si>
  <si>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</si>
  <si>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</si>
  <si>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</si>
  <si>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</si>
  <si>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</si>
  <si>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</si>
  <si>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</si>
  <si>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</si>
  <si>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</si>
  <si>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</si>
  <si>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</si>
  <si>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</si>
  <si>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</si>
  <si>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</si>
  <si>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</si>
  <si>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</si>
  <si>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</si>
  <si>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</si>
  <si>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</si>
  <si>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</si>
  <si>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</si>
  <si>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</si>
  <si>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</si>
  <si>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</si>
  <si>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</si>
  <si>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</si>
  <si>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</si>
  <si>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</si>
  <si>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</si>
  <si>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</si>
  <si>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</si>
  <si>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</si>
  <si>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</si>
  <si>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</si>
  <si>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</si>
  <si>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</si>
  <si>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</si>
  <si>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</si>
  <si>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</si>
  <si>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</si>
  <si>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</si>
  <si>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</si>
  <si>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</si>
  <si>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</si>
  <si>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</si>
  <si>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</si>
  <si>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</si>
  <si>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</si>
  <si>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</si>
  <si>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</si>
  <si>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</si>
  <si>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</si>
  <si>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</si>
  <si>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</si>
  <si>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</si>
  <si>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</si>
  <si>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</si>
  <si>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</si>
  <si>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</si>
  <si>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</si>
  <si>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</si>
  <si>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</si>
  <si>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</si>
  <si>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</si>
  <si>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</si>
  <si>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</si>
  <si>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</si>
  <si>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</si>
  <si>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</si>
  <si>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</si>
  <si>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</si>
  <si>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</si>
  <si>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</si>
  <si>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</si>
  <si>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</si>
  <si>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</si>
  <si>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</si>
  <si>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</si>
  <si>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</si>
  <si>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</si>
  <si>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</si>
  <si>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</si>
  <si>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</si>
  <si>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</si>
  <si>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</si>
  <si>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</si>
  <si>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</si>
  <si>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</si>
  <si>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</si>
  <si>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</si>
  <si>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</si>
  <si>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</si>
  <si>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</si>
  <si>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</si>
  <si>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</si>
  <si>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</si>
  <si>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</si>
  <si>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</si>
  <si>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</si>
  <si>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</si>
  <si>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</si>
  <si>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</si>
  <si>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</si>
  <si>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</si>
  <si>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</si>
  <si>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</si>
  <si>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</si>
  <si>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</si>
  <si>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</si>
  <si>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</si>
  <si>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</si>
  <si>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</si>
  <si>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</si>
  <si>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</si>
  <si>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</si>
  <si>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</si>
  <si>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</si>
  <si>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</si>
  <si>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</si>
  <si>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</si>
  <si>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</si>
  <si>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</si>
  <si>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</si>
  <si>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</si>
  <si>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</si>
  <si>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</si>
  <si>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</si>
  <si>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</si>
  <si>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</si>
  <si>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</si>
  <si>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</si>
  <si>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</si>
  <si>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</si>
  <si>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</si>
  <si>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</si>
  <si>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</si>
  <si>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</si>
  <si>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</si>
  <si>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</si>
  <si>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</si>
  <si>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</si>
  <si>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</si>
  <si>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</si>
  <si>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</si>
  <si>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</si>
  <si>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</si>
  <si>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</si>
  <si>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</si>
  <si>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</si>
  <si>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</si>
  <si>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</si>
  <si>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</si>
  <si>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</si>
  <si>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</si>
  <si>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</si>
  <si>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</si>
  <si>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</si>
  <si>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</si>
  <si>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</si>
  <si>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</si>
  <si>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</si>
  <si>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</si>
  <si>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</si>
  <si>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</si>
  <si>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</si>
  <si>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</si>
  <si>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</si>
  <si>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</si>
  <si>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</si>
  <si>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</si>
  <si>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</si>
  <si>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</si>
  <si>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</si>
  <si>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</si>
  <si>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</si>
  <si>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</si>
  <si>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</si>
  <si>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</si>
  <si>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</si>
  <si>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</si>
  <si>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</si>
  <si>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</si>
  <si>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</si>
  <si>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</si>
  <si>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</si>
  <si>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</si>
  <si>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</si>
  <si>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</si>
  <si>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</si>
  <si>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</si>
  <si>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</si>
  <si>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</si>
  <si>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</si>
  <si>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</si>
  <si>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</si>
  <si>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</si>
  <si>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</si>
  <si>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</si>
  <si>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</si>
  <si>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</si>
  <si>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</si>
  <si>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</si>
  <si>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</si>
  <si>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</si>
  <si>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</si>
  <si>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</si>
  <si>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</si>
  <si>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</si>
  <si>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</si>
  <si>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</si>
  <si>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</si>
  <si>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</si>
  <si>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</si>
  <si>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</si>
  <si>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</si>
  <si>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</si>
  <si>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</si>
  <si>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</si>
  <si>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</si>
  <si>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</si>
  <si>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</si>
  <si>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</si>
  <si>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</si>
  <si>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</si>
  <si>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</si>
  <si>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</si>
  <si>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</si>
  <si>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</si>
  <si>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</si>
  <si>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</si>
  <si>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</si>
  <si>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</si>
  <si>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</si>
  <si>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</si>
  <si>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</si>
  <si>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</si>
  <si>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</si>
  <si>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</si>
  <si>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</si>
  <si>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</si>
  <si>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</si>
  <si>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</si>
  <si>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</si>
  <si>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</si>
  <si>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</si>
  <si>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</si>
  <si>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</si>
  <si>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</si>
  <si>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</si>
  <si>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</si>
  <si>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</si>
  <si>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</si>
  <si>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</si>
  <si>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</si>
  <si>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</si>
  <si>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</si>
  <si>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</si>
  <si>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</si>
  <si>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</si>
  <si>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</si>
  <si>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</si>
  <si>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</si>
  <si>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</si>
  <si>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</si>
  <si>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</si>
  <si>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</si>
  <si>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</si>
  <si>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</si>
  <si>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</si>
  <si>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</si>
  <si>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</si>
  <si>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</si>
  <si>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</si>
  <si>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</si>
  <si>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</si>
  <si>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</si>
  <si>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</si>
  <si>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</si>
  <si>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</si>
  <si>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</si>
  <si>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</si>
  <si>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</si>
  <si>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</si>
  <si>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</si>
  <si>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</si>
  <si>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</si>
  <si>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</si>
  <si>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</si>
  <si>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</si>
  <si>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</si>
  <si>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</si>
  <si>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</si>
  <si>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</si>
  <si>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</si>
  <si>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</si>
  <si>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</si>
  <si>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</si>
  <si>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</si>
  <si>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</si>
  <si>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</si>
  <si>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</si>
  <si>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</si>
  <si>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</si>
  <si>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</si>
  <si>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</si>
  <si>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</si>
  <si>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</si>
  <si>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</si>
  <si>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</si>
  <si>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</si>
  <si>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</si>
  <si>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</si>
  <si>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</si>
  <si>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</si>
  <si>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</si>
  <si>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</si>
  <si>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</si>
  <si>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</si>
  <si>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</si>
  <si>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</si>
  <si>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</si>
  <si>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</si>
  <si>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</si>
  <si>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</si>
  <si>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</si>
  <si>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</si>
  <si>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</si>
  <si>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</si>
  <si>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</si>
  <si>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</si>
  <si>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</si>
  <si>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</si>
  <si>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</si>
  <si>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</si>
  <si>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</si>
  <si>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</si>
  <si>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</si>
  <si>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</si>
  <si>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</si>
  <si>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</si>
  <si>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</si>
  <si>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</si>
  <si>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</si>
  <si>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</si>
  <si>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</si>
  <si>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</si>
  <si>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</si>
  <si>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</si>
  <si>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</si>
  <si>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</si>
  <si>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</si>
  <si>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</si>
  <si>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</si>
  <si>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</si>
  <si>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</si>
  <si>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</si>
  <si>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</si>
  <si>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</si>
  <si>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</si>
  <si>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</si>
  <si>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</si>
  <si>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</si>
  <si>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</si>
  <si>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</si>
  <si>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</si>
  <si>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</si>
  <si>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</si>
  <si>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</si>
  <si>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</si>
  <si>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</si>
  <si>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</si>
  <si>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</si>
  <si>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</si>
  <si>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</si>
  <si>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</si>
  <si>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</si>
  <si>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</si>
  <si>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</si>
  <si>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</si>
  <si>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</si>
  <si>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</si>
  <si>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</si>
  <si>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</si>
  <si>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</si>
  <si>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</si>
  <si>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</si>
  <si>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</si>
  <si>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</si>
  <si>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</si>
  <si>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</si>
  <si>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</si>
  <si>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</si>
  <si>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</si>
  <si>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</si>
  <si>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</si>
  <si>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</si>
  <si>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</si>
  <si>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</si>
  <si>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</si>
  <si>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</si>
  <si>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</si>
  <si>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</si>
  <si>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</si>
  <si>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</si>
  <si>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</si>
  <si>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</si>
  <si>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</si>
  <si>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</si>
  <si>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</si>
  <si>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</si>
  <si>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</si>
  <si>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</si>
  <si>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</si>
  <si>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</si>
  <si>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</si>
  <si>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</si>
  <si>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</si>
  <si>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</si>
  <si>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</si>
  <si>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</si>
  <si>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</si>
  <si>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</si>
  <si>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</si>
  <si>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</si>
  <si>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</si>
  <si>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</si>
  <si>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</si>
  <si>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</si>
  <si>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</si>
  <si>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</si>
  <si>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</si>
  <si>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</si>
  <si>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</si>
  <si>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</si>
  <si>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</si>
  <si>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</si>
  <si>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</si>
  <si>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</si>
  <si>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</si>
  <si>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</si>
  <si>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</si>
  <si>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</si>
  <si>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</si>
  <si>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</si>
  <si>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</si>
  <si>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</si>
  <si>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</si>
  <si>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</si>
  <si>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</si>
  <si>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</si>
  <si>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</si>
  <si>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</si>
  <si>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</si>
  <si>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</si>
  <si>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</si>
  <si>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</si>
  <si>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</si>
  <si>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</si>
  <si>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</si>
  <si>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</si>
  <si>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</si>
  <si>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</si>
  <si>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</si>
  <si>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</si>
  <si>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</si>
  <si>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</si>
  <si>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</si>
  <si>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</si>
  <si>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</si>
  <si>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</si>
  <si>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</si>
  <si>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</si>
  <si>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</si>
  <si>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</si>
  <si>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</si>
  <si>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</si>
  <si>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</si>
  <si>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</si>
  <si>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</si>
  <si>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</si>
  <si>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</si>
  <si>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</si>
  <si>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</si>
  <si>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</si>
  <si>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</si>
  <si>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</si>
  <si>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</si>
  <si>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</si>
  <si>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</si>
  <si>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</si>
  <si>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</si>
  <si>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</si>
  <si>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</si>
  <si>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</si>
  <si>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</si>
  <si>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</si>
  <si>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</si>
  <si>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</si>
  <si>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</si>
  <si>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</si>
  <si>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</si>
  <si>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</si>
  <si>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</si>
  <si>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</si>
  <si>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</si>
  <si>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</si>
  <si>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</si>
  <si>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</si>
  <si>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</si>
  <si>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</si>
  <si>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</si>
  <si>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</si>
  <si>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</si>
  <si>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</si>
  <si>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</si>
  <si>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</si>
  <si>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</si>
  <si>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</si>
  <si>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</si>
  <si>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</si>
  <si>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</si>
  <si>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</si>
  <si>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</si>
  <si>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</si>
  <si>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</si>
  <si>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</si>
  <si>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</si>
  <si>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</si>
  <si>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</si>
  <si>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</si>
  <si>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</si>
  <si>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</si>
  <si>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</si>
  <si>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</si>
  <si>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</si>
  <si>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</si>
  <si>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</si>
  <si>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</si>
  <si>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</si>
  <si>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</si>
  <si>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</si>
  <si>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</si>
  <si>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</si>
  <si>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</si>
  <si>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</si>
  <si>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</si>
  <si>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</si>
  <si>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</si>
  <si>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</si>
  <si>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</si>
  <si>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</si>
  <si>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</si>
  <si>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</si>
  <si>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</si>
  <si>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</si>
  <si>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</si>
  <si>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</si>
  <si>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</si>
  <si>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</si>
  <si>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</si>
  <si>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</si>
  <si>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</si>
  <si>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</si>
  <si>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</si>
  <si>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</si>
  <si>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</si>
  <si>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</si>
  <si>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</si>
  <si>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</si>
  <si>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</si>
  <si>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</si>
  <si>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</si>
  <si>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</si>
  <si>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</si>
  <si>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</si>
  <si>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</si>
  <si>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</si>
  <si>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</si>
  <si>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</si>
  <si>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</si>
  <si>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</si>
  <si>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</si>
  <si>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</si>
  <si>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</si>
  <si>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</si>
  <si>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</si>
  <si>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</si>
  <si>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</si>
  <si>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</si>
  <si>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</si>
  <si>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</si>
  <si>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</si>
  <si>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</si>
  <si>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</si>
  <si>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</si>
  <si>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</si>
  <si>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</si>
  <si>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</si>
  <si>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</si>
  <si>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</si>
  <si>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</si>
  <si>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</si>
  <si>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</si>
  <si>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</si>
  <si>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</si>
  <si>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</si>
  <si>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</si>
  <si>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</si>
  <si>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</si>
  <si>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</si>
  <si>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</si>
  <si>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</si>
  <si>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</si>
  <si>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</si>
  <si>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</si>
  <si>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</si>
  <si>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</si>
  <si>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</si>
  <si>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</si>
  <si>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</si>
  <si>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</si>
  <si>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</si>
  <si>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</si>
  <si>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</si>
  <si>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</si>
  <si>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</si>
  <si>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</si>
  <si>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</si>
  <si>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</si>
  <si>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</si>
  <si>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</si>
  <si>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</si>
  <si>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</si>
  <si>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</si>
  <si>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</si>
  <si>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</si>
  <si>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</si>
  <si>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</si>
  <si>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</si>
  <si>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</si>
  <si>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</si>
  <si>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</si>
  <si>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</si>
  <si>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</si>
  <si>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</si>
  <si>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</si>
  <si>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</si>
  <si>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</si>
  <si>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</si>
  <si>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</si>
  <si>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</si>
  <si>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</si>
  <si>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</si>
  <si>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</si>
  <si>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</si>
  <si>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</si>
  <si>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</si>
  <si>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</si>
  <si>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</si>
  <si>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</si>
  <si>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</si>
  <si>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</si>
  <si>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</si>
  <si>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</si>
  <si>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</si>
  <si>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</si>
  <si>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</si>
  <si>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</si>
  <si>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</si>
  <si>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</si>
  <si>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</si>
  <si>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</si>
  <si>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</si>
  <si>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</si>
  <si>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</si>
  <si>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</si>
  <si>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</si>
  <si>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</si>
  <si>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</si>
  <si>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</si>
  <si>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</si>
  <si>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</si>
  <si>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</si>
  <si>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</si>
  <si>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</si>
  <si>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</si>
  <si>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</si>
  <si>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</si>
  <si>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</si>
  <si>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</si>
  <si>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</si>
  <si>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</si>
  <si>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</si>
  <si>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</si>
  <si>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</si>
  <si>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</si>
  <si>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</si>
  <si>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</si>
  <si>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</si>
  <si>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</si>
  <si>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</si>
  <si>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</si>
  <si>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</si>
  <si>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</si>
  <si>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</si>
  <si>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</si>
  <si>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</si>
  <si>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</si>
  <si>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</si>
  <si>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</si>
  <si>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</si>
  <si>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</si>
  <si>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</si>
  <si>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</si>
  <si>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</si>
  <si>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</si>
  <si>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</si>
  <si>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</si>
  <si>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</si>
  <si>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</si>
  <si>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</si>
  <si>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</si>
  <si>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</si>
  <si>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</si>
  <si>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</si>
  <si>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</si>
  <si>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</si>
  <si>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</si>
  <si>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</si>
  <si>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</si>
  <si>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</si>
  <si>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</si>
  <si>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</si>
  <si>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</si>
  <si>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</si>
  <si>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</si>
  <si>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</si>
  <si>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</si>
  <si>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</si>
  <si>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</si>
  <si>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</si>
  <si>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</si>
  <si>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</si>
  <si>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</si>
  <si>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</si>
  <si>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</si>
  <si>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</si>
  <si>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</si>
  <si>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</si>
  <si>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</si>
  <si>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</si>
  <si>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</si>
  <si>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</si>
  <si>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</si>
  <si>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</si>
  <si>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</si>
  <si>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</si>
  <si>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</si>
  <si>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</si>
  <si>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</si>
  <si>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</si>
  <si>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</si>
  <si>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</si>
  <si>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</si>
  <si>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</si>
  <si>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</si>
  <si>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</si>
  <si>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</si>
  <si>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</si>
  <si>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</si>
  <si>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</si>
  <si>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</si>
  <si>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</si>
  <si>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</si>
  <si>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</si>
  <si>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</si>
  <si>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</si>
  <si>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</si>
  <si>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</si>
  <si>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</si>
  <si>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</si>
  <si>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</si>
  <si>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</si>
  <si>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</si>
  <si>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</si>
  <si>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</si>
  <si>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</si>
  <si>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</si>
  <si>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</si>
  <si>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</si>
  <si>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</si>
  <si>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</si>
  <si>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</si>
  <si>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</si>
  <si>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</si>
  <si>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</si>
  <si>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</si>
  <si>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</si>
  <si>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</si>
  <si>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</si>
  <si>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</si>
  <si>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</si>
  <si>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</si>
  <si>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</si>
  <si>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</si>
  <si>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</si>
  <si>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</si>
  <si>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</si>
  <si>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</si>
  <si>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</si>
  <si>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</si>
  <si>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</si>
  <si>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</si>
  <si>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</si>
  <si>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</si>
  <si>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</si>
  <si>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</si>
  <si>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</si>
  <si>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</si>
  <si>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</si>
  <si>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</si>
  <si>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</si>
  <si>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</si>
  <si>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</si>
  <si>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</si>
  <si>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</si>
  <si>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</si>
  <si>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</si>
  <si>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</si>
  <si>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</si>
  <si>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</si>
  <si>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</si>
  <si>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</si>
  <si>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</si>
  <si>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</si>
  <si>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</si>
  <si>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</si>
  <si>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</si>
  <si>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</si>
  <si>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</si>
  <si>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</si>
  <si>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</si>
  <si>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</si>
  <si>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</si>
  <si>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</si>
  <si>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</si>
  <si>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</si>
  <si>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</si>
  <si>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</si>
  <si>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</si>
  <si>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</si>
  <si>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</si>
  <si>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</si>
  <si>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</si>
  <si>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</si>
  <si>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</si>
  <si>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</si>
  <si>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</si>
  <si>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</si>
  <si>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</si>
  <si>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</si>
  <si>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</si>
  <si>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</si>
  <si>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</si>
  <si>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</si>
  <si>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</si>
  <si>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</si>
  <si>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</si>
  <si>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</si>
  <si>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</si>
  <si>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</si>
  <si>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</si>
  <si>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</si>
  <si>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</si>
  <si>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</si>
  <si>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</si>
  <si>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</si>
  <si>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</si>
  <si>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</si>
  <si>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</si>
  <si>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</si>
  <si>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</si>
  <si>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</si>
  <si>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</si>
  <si>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</si>
  <si>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</si>
  <si>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</si>
  <si>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</si>
  <si>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</si>
  <si>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</si>
  <si>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</si>
  <si>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</si>
  <si>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</si>
  <si>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</si>
  <si>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</si>
  <si>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</si>
  <si>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</si>
  <si>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</si>
  <si>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</si>
  <si>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</si>
  <si>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</si>
  <si>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</si>
  <si>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</si>
  <si>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</si>
  <si>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</si>
  <si>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</si>
  <si>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</si>
  <si>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</si>
  <si>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</si>
  <si>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</si>
  <si>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</si>
  <si>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</si>
  <si>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</si>
  <si>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</si>
  <si>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</si>
  <si>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</si>
  <si>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</si>
  <si>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</si>
  <si>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</si>
  <si>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</si>
  <si>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</si>
  <si>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</si>
  <si>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</si>
  <si>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</si>
  <si>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</si>
  <si>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</si>
  <si>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</si>
  <si>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</si>
  <si>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</si>
  <si>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</si>
  <si>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</si>
  <si>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</si>
  <si>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</si>
  <si>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</si>
  <si>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</si>
  <si>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</si>
  <si>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</si>
  <si>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</si>
  <si>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</si>
  <si>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</si>
  <si>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</si>
  <si>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</si>
  <si>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</si>
  <si>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</si>
  <si>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</si>
  <si>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</si>
  <si>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</si>
  <si>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</si>
  <si>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</si>
  <si>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</si>
  <si>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</si>
  <si>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</si>
  <si>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</si>
  <si>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</si>
  <si>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</si>
  <si>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</si>
  <si>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</si>
  <si>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</si>
  <si>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</si>
  <si>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</si>
  <si>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</si>
  <si>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</si>
  <si>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</si>
  <si>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</si>
  <si>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</si>
  <si>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</si>
  <si>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</si>
  <si>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</si>
  <si>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</si>
  <si>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</si>
  <si>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</si>
  <si>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</si>
  <si>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</si>
  <si>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</si>
  <si>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</si>
  <si>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</si>
  <si>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</si>
  <si>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</si>
  <si>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</si>
  <si>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</si>
  <si>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</si>
  <si>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</si>
  <si>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</si>
  <si>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</si>
  <si>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</si>
  <si>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</si>
  <si>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</si>
  <si>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</si>
  <si>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</si>
  <si>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</si>
  <si>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</si>
  <si>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</si>
  <si>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</si>
  <si>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</si>
  <si>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</si>
  <si>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</si>
  <si>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</si>
  <si>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</si>
  <si>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</si>
  <si>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</si>
  <si>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</si>
  <si>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</si>
  <si>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</si>
  <si>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</si>
  <si>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</si>
  <si>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</si>
  <si>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</si>
  <si>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</si>
  <si>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</si>
  <si>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</si>
  <si>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</si>
  <si>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</si>
  <si>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</si>
  <si>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</si>
  <si>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</si>
  <si>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</si>
  <si>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</si>
  <si>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</si>
  <si>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</si>
  <si>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</si>
  <si>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</si>
  <si>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</si>
  <si>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</si>
  <si>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</si>
  <si>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</si>
  <si>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</si>
  <si>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</si>
  <si>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</si>
  <si>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</si>
  <si>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</si>
  <si>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</si>
  <si>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</si>
  <si>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</si>
  <si>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</si>
  <si>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</si>
  <si>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</si>
  <si>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</si>
  <si>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</si>
  <si>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</si>
  <si>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</si>
  <si>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</si>
  <si>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</si>
  <si>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</si>
  <si>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</si>
  <si>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</si>
  <si>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</si>
  <si>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</si>
  <si>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</si>
  <si>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</si>
  <si>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</si>
  <si>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</si>
  <si>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</si>
  <si>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</si>
  <si>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</si>
  <si>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</si>
  <si>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</si>
  <si>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</si>
  <si>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</si>
  <si>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</si>
  <si>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</si>
  <si>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</si>
  <si>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</si>
  <si>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</si>
  <si>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</si>
  <si>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</si>
  <si>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</si>
  <si>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</si>
  <si>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</si>
  <si>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</si>
  <si>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</si>
  <si>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</si>
  <si>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</si>
  <si>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</si>
  <si>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</si>
  <si>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</si>
  <si>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</si>
  <si>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</si>
  <si>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</si>
  <si>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</si>
  <si>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</si>
  <si>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</si>
  <si>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</si>
  <si>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</si>
  <si>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</si>
  <si>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</si>
  <si>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</si>
  <si>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</si>
  <si>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</si>
  <si>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</si>
  <si>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</si>
  <si>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</si>
  <si>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</si>
  <si>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</si>
  <si>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</si>
  <si>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</si>
  <si>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</si>
  <si>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</si>
  <si>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</si>
  <si>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</si>
  <si>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</si>
  <si>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</si>
  <si>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</si>
  <si>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</si>
  <si>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</si>
  <si>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</si>
  <si>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</si>
  <si>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</si>
  <si>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</si>
  <si>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</si>
  <si>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</si>
  <si>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</si>
  <si>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</si>
  <si>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</si>
  <si>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</si>
  <si>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</si>
  <si>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</si>
  <si>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</si>
  <si>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</si>
  <si>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</si>
  <si>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</si>
  <si>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</si>
  <si>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</si>
  <si>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</si>
  <si>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</si>
  <si>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</si>
  <si>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</si>
  <si>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</si>
  <si>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</si>
  <si>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</si>
  <si>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</si>
  <si>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</si>
  <si>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</si>
  <si>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</si>
  <si>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</si>
  <si>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</si>
  <si>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</si>
  <si>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</si>
  <si>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</si>
  <si>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</si>
  <si>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</si>
  <si>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</si>
  <si>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</si>
  <si>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</si>
  <si>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</si>
  <si>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</si>
  <si>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</si>
  <si>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</si>
  <si>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</si>
  <si>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</si>
  <si>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</si>
  <si>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</si>
  <si>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</si>
  <si>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</si>
  <si>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</si>
  <si>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</si>
  <si>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</si>
  <si>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</si>
  <si>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</si>
  <si>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</si>
  <si>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</si>
  <si>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</si>
  <si>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</si>
  <si>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</si>
  <si>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</si>
  <si>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</si>
  <si>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</si>
  <si>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</si>
  <si>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</si>
  <si>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</si>
  <si>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</si>
  <si>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</si>
  <si>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</si>
  <si>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</si>
  <si>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</si>
  <si>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</si>
  <si>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</si>
  <si>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</si>
  <si>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</si>
  <si>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</si>
  <si>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</si>
  <si>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</si>
  <si>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</si>
  <si>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</si>
  <si>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</si>
  <si>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</si>
  <si>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</si>
  <si>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</si>
  <si>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</si>
  <si>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</si>
  <si>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</si>
  <si>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</si>
  <si>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</si>
  <si>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</si>
  <si>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</si>
  <si>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</si>
  <si>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</si>
  <si>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</si>
  <si>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</si>
  <si>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</si>
  <si>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</si>
  <si>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</si>
  <si>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</si>
  <si>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</si>
  <si>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</si>
  <si>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</si>
  <si>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</si>
  <si>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</si>
  <si>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</si>
  <si>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</si>
  <si>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</si>
  <si>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</si>
  <si>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</si>
  <si>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</si>
  <si>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</si>
  <si>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</si>
  <si>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</si>
  <si>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</si>
  <si>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</si>
  <si>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</si>
  <si>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</si>
  <si>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</si>
  <si>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</si>
  <si>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</si>
  <si>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</si>
  <si>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</si>
  <si>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</si>
  <si>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</si>
  <si>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</si>
  <si>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</si>
  <si>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</si>
  <si>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</si>
  <si>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</si>
  <si>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</si>
  <si>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</si>
  <si>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</si>
  <si>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</si>
  <si>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</si>
  <si>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</si>
  <si>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</si>
  <si>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</si>
  <si>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</si>
  <si>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</si>
  <si>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</si>
  <si>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</si>
  <si>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</si>
  <si>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</si>
  <si>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</si>
  <si>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</si>
  <si>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</si>
  <si>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</si>
  <si>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</si>
  <si>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</si>
  <si>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</si>
  <si>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</si>
  <si>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</si>
  <si>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</si>
  <si>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</si>
  <si>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</si>
  <si>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</si>
  <si>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</si>
  <si>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</si>
  <si>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</si>
  <si>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</si>
  <si>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</si>
  <si>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</si>
  <si>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</si>
  <si>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</si>
  <si>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</si>
  <si>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</si>
  <si>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</si>
  <si>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</si>
  <si>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</si>
  <si>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</si>
  <si>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</si>
  <si>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</si>
  <si>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</si>
  <si>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</si>
  <si>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</si>
  <si>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</si>
  <si>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</si>
  <si>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</si>
  <si>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</si>
  <si>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</si>
  <si>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</si>
  <si>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</si>
  <si>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</si>
  <si>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</si>
  <si>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</si>
  <si>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</si>
  <si>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</si>
  <si>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</si>
  <si>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</si>
  <si>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</si>
  <si>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</si>
  <si>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</si>
  <si>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</si>
  <si>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</si>
  <si>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</si>
  <si>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</si>
  <si>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</si>
  <si>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</si>
  <si>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</si>
  <si>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</si>
  <si>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</si>
  <si>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</si>
  <si>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</si>
  <si>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</si>
  <si>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</si>
  <si>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</si>
  <si>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</si>
  <si>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</si>
  <si>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</si>
  <si>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</si>
  <si>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</si>
  <si>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</si>
  <si>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</si>
  <si>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</si>
  <si>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</si>
  <si>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</si>
  <si>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</si>
  <si>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</si>
  <si>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</si>
  <si>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</si>
  <si>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</si>
  <si>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</si>
  <si>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</si>
  <si>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</si>
  <si>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</si>
  <si>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</si>
  <si>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</si>
  <si>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</si>
  <si>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</si>
  <si>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</si>
  <si>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</si>
  <si>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</si>
  <si>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</si>
  <si>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</si>
  <si>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</si>
  <si>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</si>
  <si>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</si>
  <si>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</si>
  <si>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</si>
  <si>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</si>
  <si>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</si>
  <si>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</si>
  <si>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</si>
  <si>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</si>
  <si>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</si>
  <si>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</si>
  <si>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</si>
  <si>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</si>
  <si>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</si>
  <si>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</si>
  <si>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</si>
  <si>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</si>
  <si>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</si>
  <si>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</si>
  <si>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</si>
  <si>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</si>
  <si>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</si>
  <si>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</si>
  <si>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</si>
  <si>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</si>
  <si>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</si>
  <si>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</si>
  <si>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</si>
  <si>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</si>
  <si>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</si>
  <si>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</si>
  <si>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</si>
  <si>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</si>
  <si>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</si>
  <si>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</si>
  <si>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</si>
  <si>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</si>
  <si>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</si>
  <si>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</si>
  <si>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</si>
  <si>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</si>
  <si>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</si>
  <si>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</si>
  <si>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</si>
  <si>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</si>
  <si>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</si>
  <si>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</si>
  <si>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</si>
  <si>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</si>
  <si>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</si>
  <si>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</si>
  <si>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</si>
  <si>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</si>
  <si>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</si>
  <si>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</si>
  <si>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</si>
  <si>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</si>
  <si>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</si>
  <si>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</si>
  <si>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</si>
  <si>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</si>
  <si>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</si>
  <si>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</si>
  <si>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</si>
  <si>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</si>
  <si>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</si>
  <si>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</si>
  <si>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</si>
  <si>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</si>
  <si>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</si>
  <si>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</si>
  <si>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</si>
  <si>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</si>
  <si>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</si>
  <si>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</si>
  <si>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</si>
  <si>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</si>
  <si>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</si>
  <si>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</si>
  <si>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</si>
  <si>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</si>
  <si>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</si>
  <si>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</si>
  <si>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</si>
  <si>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</si>
  <si>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</si>
  <si>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</si>
  <si>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</si>
  <si>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</si>
  <si>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</si>
  <si>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</si>
  <si>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</si>
  <si>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</si>
  <si>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</si>
  <si>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</si>
  <si>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</si>
  <si>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</si>
  <si>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</si>
  <si>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</si>
  <si>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</si>
  <si>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</si>
  <si>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</si>
  <si>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</si>
  <si>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</si>
  <si>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</si>
  <si>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</si>
  <si>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</si>
  <si>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</si>
  <si>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</si>
  <si>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</si>
  <si>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</si>
  <si>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</si>
  <si>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</si>
  <si>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</si>
  <si>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</si>
  <si>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</si>
  <si>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</si>
  <si>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</si>
  <si>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</si>
  <si>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</si>
  <si>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</si>
  <si>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</si>
  <si>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</si>
  <si>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</si>
  <si>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</si>
  <si>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</si>
  <si>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</si>
  <si>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</si>
  <si>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</si>
  <si>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</si>
  <si>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</si>
  <si>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</si>
  <si>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</si>
  <si>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</si>
  <si>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</si>
  <si>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</si>
  <si>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</si>
  <si>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</si>
  <si>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</si>
  <si>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</si>
  <si>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</si>
  <si>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</si>
  <si>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</si>
  <si>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</si>
  <si>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</si>
  <si>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</si>
  <si>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</si>
  <si>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</si>
  <si>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</si>
  <si>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</si>
  <si>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</si>
  <si>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</si>
  <si>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</si>
  <si>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</si>
  <si>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</si>
  <si>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</si>
  <si>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</si>
  <si>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</si>
  <si>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</si>
  <si>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</si>
  <si>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</si>
  <si>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</si>
  <si>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</si>
  <si>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</si>
  <si>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</si>
  <si>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</si>
  <si>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</si>
  <si>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</si>
  <si>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</si>
  <si>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</si>
  <si>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</si>
  <si>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</si>
  <si>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</si>
  <si>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</si>
  <si>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</si>
  <si>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</si>
  <si>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</si>
  <si>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</si>
  <si>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</si>
  <si>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</si>
  <si>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</si>
  <si>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</si>
  <si>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</si>
  <si>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</si>
  <si>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</si>
  <si>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</si>
  <si>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</si>
  <si>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</si>
  <si>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</si>
  <si>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</si>
  <si>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</si>
  <si>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</si>
  <si>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</si>
  <si>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</si>
  <si>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</si>
  <si>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</si>
  <si>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</si>
  <si>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</si>
  <si>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</si>
  <si>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</si>
  <si>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</si>
  <si>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</si>
  <si>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</si>
  <si>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</si>
  <si>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</si>
  <si>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</si>
  <si>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</si>
  <si>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</si>
  <si>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</si>
  <si>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</si>
  <si>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</si>
  <si>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</si>
  <si>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</si>
  <si>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</si>
  <si>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</si>
  <si>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</si>
  <si>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</si>
  <si>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</si>
  <si>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</si>
  <si>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</si>
  <si>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</si>
  <si>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</si>
  <si>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</si>
  <si>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</si>
  <si>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</si>
  <si>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</si>
  <si>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</si>
  <si>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</si>
  <si>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</si>
  <si>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</si>
  <si>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</si>
  <si>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</si>
  <si>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</si>
  <si>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</si>
  <si>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</si>
  <si>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</si>
  <si>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</si>
  <si>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</si>
  <si>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</si>
  <si>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</si>
  <si>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</si>
  <si>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</si>
  <si>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</si>
  <si>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</si>
  <si>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</si>
  <si>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</si>
  <si>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</si>
  <si>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</si>
  <si>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</si>
  <si>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</si>
  <si>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</si>
  <si>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</si>
  <si>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</si>
  <si>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</si>
  <si>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</si>
  <si>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</si>
  <si>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</si>
  <si>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</si>
  <si>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</si>
  <si>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</si>
  <si>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</si>
  <si>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</si>
  <si>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</si>
  <si>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</si>
  <si>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</si>
  <si>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</si>
  <si>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</si>
  <si>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</si>
  <si>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</si>
  <si>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</si>
  <si>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</si>
  <si>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</si>
  <si>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</si>
  <si>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</si>
  <si>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</si>
  <si>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</si>
  <si>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</si>
  <si>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</si>
  <si>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</si>
  <si>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</si>
  <si>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</si>
  <si>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</si>
  <si>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</si>
  <si>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</si>
  <si>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</si>
  <si>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</si>
  <si>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</si>
  <si>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</si>
  <si>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</si>
  <si>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</si>
  <si>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</si>
  <si>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</si>
  <si>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</si>
  <si>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</si>
  <si>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</si>
  <si>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</si>
  <si>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</si>
  <si>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</si>
  <si>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</si>
  <si>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</si>
  <si>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</si>
  <si>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</si>
  <si>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</si>
  <si>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</si>
  <si>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</si>
  <si>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</si>
  <si>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</si>
  <si>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</si>
  <si>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</si>
  <si>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</si>
  <si>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</si>
  <si>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</si>
  <si>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</si>
  <si>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</si>
  <si>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</si>
  <si>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</si>
  <si>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</si>
  <si>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</si>
  <si>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</si>
  <si>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</si>
  <si>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</si>
  <si>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</si>
  <si>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</si>
  <si>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</si>
  <si>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</si>
  <si>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</si>
  <si>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</si>
  <si>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</si>
  <si>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</si>
  <si>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</si>
  <si>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</si>
  <si>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</si>
  <si>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</si>
  <si>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</si>
  <si>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</si>
  <si>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</si>
  <si>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</si>
  <si>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</si>
  <si>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</si>
  <si>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</si>
  <si>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</si>
  <si>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</si>
  <si>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</si>
  <si>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</si>
  <si>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</si>
  <si>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</si>
  <si>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</si>
  <si>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</si>
  <si>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</si>
  <si>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</si>
  <si>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</si>
  <si>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</si>
  <si>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</si>
  <si>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</si>
  <si>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</si>
  <si>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</si>
  <si>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</si>
  <si>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</si>
  <si>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</si>
  <si>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</si>
  <si>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</si>
  <si>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</si>
  <si>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</si>
  <si>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</si>
  <si>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</si>
  <si>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</si>
  <si>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</si>
  <si>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</si>
  <si>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</si>
  <si>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</si>
  <si>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</si>
  <si>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</si>
  <si>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</si>
  <si>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</si>
  <si>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</si>
  <si>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</si>
  <si>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</si>
  <si>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</si>
  <si>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</si>
  <si>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</si>
  <si>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</si>
  <si>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</si>
  <si>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</si>
  <si>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</si>
  <si>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</si>
  <si>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</si>
  <si>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</si>
  <si>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</si>
  <si>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</si>
  <si>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</si>
  <si>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</si>
  <si>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</si>
  <si>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</si>
  <si>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</si>
  <si>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</si>
  <si>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</si>
  <si>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</si>
  <si>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</si>
  <si>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</si>
  <si>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</si>
  <si>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</si>
  <si>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</si>
  <si>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</si>
  <si>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</si>
  <si>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</si>
  <si>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</si>
  <si>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</si>
  <si>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</si>
  <si>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</si>
  <si>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</si>
  <si>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</si>
  <si>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</si>
  <si>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</si>
  <si>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</si>
  <si>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</si>
  <si>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</si>
  <si>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</si>
  <si>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</si>
  <si>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</si>
  <si>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</si>
  <si>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</si>
  <si>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</si>
  <si>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</si>
  <si>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</si>
  <si>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</si>
  <si>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</si>
  <si>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</si>
  <si>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</si>
  <si>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</si>
  <si>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</si>
  <si>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</si>
  <si>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</si>
  <si>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</si>
  <si>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</si>
  <si>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</si>
  <si>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</si>
  <si>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</si>
  <si>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</si>
  <si>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</si>
  <si>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</si>
  <si>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</si>
  <si>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</si>
  <si>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</si>
  <si>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</si>
  <si>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</si>
  <si>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</si>
  <si>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</si>
  <si>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</si>
  <si>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</si>
  <si>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</si>
  <si>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</si>
  <si>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</si>
  <si>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</si>
  <si>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</si>
  <si>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</si>
  <si>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</si>
  <si>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</si>
  <si>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</si>
  <si>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</si>
  <si>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</si>
  <si>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</si>
  <si>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</si>
  <si>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</si>
  <si>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</si>
  <si>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</si>
  <si>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</si>
  <si>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</si>
  <si>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</si>
  <si>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</si>
  <si>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</si>
  <si>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</si>
  <si>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</si>
  <si>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</si>
  <si>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</si>
  <si>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</si>
  <si>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</si>
  <si>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</si>
  <si>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</si>
  <si>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</si>
  <si>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</si>
  <si>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</si>
  <si>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</si>
  <si>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</si>
  <si>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</si>
  <si>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</si>
  <si>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</si>
  <si>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</si>
  <si>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</si>
  <si>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</si>
  <si>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</si>
  <si>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</si>
  <si>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</si>
  <si>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</si>
  <si>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</si>
  <si>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</si>
  <si>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</si>
  <si>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</si>
  <si>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</si>
  <si>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</si>
  <si>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</si>
  <si>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</si>
  <si>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</si>
  <si>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</si>
  <si>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</si>
  <si>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</si>
  <si>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</si>
  <si>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</si>
  <si>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</si>
  <si>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</si>
  <si>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</si>
  <si>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</si>
  <si>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</si>
  <si>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</si>
  <si>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</si>
  <si>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</si>
  <si>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</si>
  <si>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</si>
  <si>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</si>
  <si>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</si>
  <si>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</si>
  <si>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</si>
  <si>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</si>
  <si>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</si>
  <si>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</si>
  <si>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</si>
  <si>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</si>
  <si>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</si>
  <si>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</si>
  <si>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</si>
  <si>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</si>
  <si>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</si>
  <si>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</si>
  <si>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</si>
  <si>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</si>
  <si>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</si>
  <si>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</si>
  <si>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</si>
  <si>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</si>
  <si>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</si>
  <si>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</si>
  <si>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</si>
  <si>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</si>
  <si>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</si>
  <si>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</si>
  <si>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</si>
  <si>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</si>
  <si>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</si>
  <si>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</si>
  <si>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</si>
  <si>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</si>
  <si>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</si>
  <si>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</si>
  <si>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</si>
  <si>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</si>
  <si>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</si>
  <si>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</si>
  <si>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</si>
  <si>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</si>
  <si>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</si>
  <si>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</si>
  <si>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</si>
  <si>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</si>
  <si>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</si>
  <si>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</si>
  <si>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</si>
  <si>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</si>
  <si>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</si>
  <si>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</si>
  <si>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</si>
  <si>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</si>
  <si>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</si>
  <si>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</si>
  <si>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</si>
  <si>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</si>
  <si>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</si>
  <si>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</si>
  <si>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</si>
  <si>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</si>
  <si>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</si>
  <si>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</si>
  <si>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</si>
  <si>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</si>
  <si>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</si>
  <si>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</si>
  <si>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</si>
  <si>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</si>
  <si>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</si>
  <si>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</si>
  <si>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</si>
  <si>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</si>
  <si>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</si>
  <si>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</si>
  <si>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</si>
  <si>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</si>
  <si>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</si>
  <si>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</si>
  <si>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</si>
  <si>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</si>
  <si>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</si>
  <si>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</si>
  <si>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</si>
  <si>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</si>
  <si>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</si>
  <si>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</si>
  <si>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</si>
  <si>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</si>
  <si>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</si>
  <si>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</si>
  <si>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</si>
  <si>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</si>
  <si>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</si>
  <si>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</si>
  <si>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</si>
  <si>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</si>
  <si>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</si>
  <si>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</si>
  <si>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</si>
  <si>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</si>
  <si>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</si>
  <si>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</si>
  <si>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</si>
  <si>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</si>
  <si>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</si>
  <si>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</si>
  <si>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</si>
  <si>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</si>
  <si>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</si>
  <si>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</si>
  <si>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</si>
  <si>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</si>
  <si>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</si>
  <si>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</si>
  <si>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</si>
  <si>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</si>
  <si>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</si>
  <si>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</si>
  <si>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</si>
  <si>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</si>
  <si>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</si>
  <si>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</si>
  <si>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</si>
  <si>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</si>
  <si>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</si>
  <si>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</si>
  <si>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</si>
  <si>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</si>
  <si>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</si>
  <si>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</si>
  <si>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</si>
  <si>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</si>
  <si>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</si>
  <si>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</si>
  <si>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</si>
  <si>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</si>
  <si>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</si>
  <si>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</si>
  <si>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</si>
  <si>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</si>
  <si>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</si>
  <si>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</si>
  <si>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</si>
  <si>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</si>
  <si>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</si>
  <si>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</si>
  <si>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</si>
  <si>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</si>
  <si>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</si>
  <si>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</si>
  <si>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</si>
  <si>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</si>
  <si>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</si>
  <si>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</si>
  <si>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</si>
  <si>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</si>
  <si>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</si>
  <si>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</si>
  <si>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</si>
  <si>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</si>
  <si>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</si>
  <si>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</si>
  <si>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</si>
  <si>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</si>
  <si>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</si>
  <si>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</si>
  <si>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</si>
  <si>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</si>
  <si>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</si>
  <si>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</si>
  <si>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</si>
  <si>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</si>
  <si>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</si>
  <si>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</si>
  <si>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</si>
  <si>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</si>
  <si>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</si>
  <si>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</si>
  <si>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</si>
  <si>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</si>
  <si>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</si>
  <si>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</si>
  <si>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</si>
  <si>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</si>
  <si>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</si>
  <si>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</si>
  <si>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</si>
  <si>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</si>
  <si>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</si>
  <si>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</si>
  <si>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</si>
  <si>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</si>
  <si>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</si>
  <si>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</si>
  <si>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</si>
  <si>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</si>
  <si>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</si>
  <si>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</si>
  <si>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</si>
  <si>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</si>
  <si>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</si>
  <si>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</si>
  <si>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</si>
  <si>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</si>
  <si>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</si>
  <si>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</si>
  <si>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</si>
  <si>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</si>
  <si>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</si>
  <si>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</si>
  <si>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</si>
  <si>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</si>
  <si>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</si>
  <si>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</si>
  <si>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</si>
  <si>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</si>
  <si>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</si>
  <si>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</si>
  <si>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</si>
  <si>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</si>
  <si>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</si>
  <si>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</si>
  <si>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</si>
  <si>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</si>
  <si>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</si>
  <si>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</si>
  <si>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</si>
  <si>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</si>
  <si>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</si>
  <si>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</si>
  <si>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</si>
  <si>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</si>
  <si>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</si>
  <si>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</si>
  <si>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</si>
  <si>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</si>
  <si>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</si>
  <si>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</si>
  <si>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</si>
  <si>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</si>
  <si>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</si>
  <si>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</si>
  <si>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</si>
  <si>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</si>
  <si>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</si>
  <si>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</si>
  <si>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</si>
  <si>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</si>
  <si>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</si>
  <si>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</si>
  <si>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</si>
  <si>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</si>
  <si>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</si>
  <si>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</si>
  <si>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</si>
  <si>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</si>
  <si>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</si>
  <si>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</si>
  <si>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</si>
  <si>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</si>
  <si>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</si>
  <si>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</si>
  <si>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</si>
  <si>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</si>
  <si>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</si>
  <si>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</si>
  <si>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</si>
  <si>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</si>
  <si>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</si>
  <si>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</si>
  <si>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</si>
  <si>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</si>
  <si>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</si>
  <si>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</si>
  <si>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</si>
  <si>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</si>
  <si>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</si>
  <si>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</si>
  <si>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</si>
  <si>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</si>
  <si>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</si>
  <si>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</si>
  <si>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</si>
  <si>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</si>
  <si>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</si>
  <si>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</si>
  <si>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</si>
  <si>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</si>
  <si>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</si>
  <si>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</si>
  <si>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</si>
  <si>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</si>
  <si>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</si>
  <si>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</si>
  <si>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</si>
  <si>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</si>
  <si>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</si>
  <si>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</si>
  <si>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</si>
  <si>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</si>
  <si>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</si>
  <si>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</si>
  <si>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</si>
  <si>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</si>
  <si>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</si>
  <si>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</si>
  <si>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</si>
  <si>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</si>
  <si>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</si>
  <si>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</si>
  <si>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</si>
  <si>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</si>
  <si>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</si>
  <si>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</si>
  <si>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</si>
  <si>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</si>
  <si>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</si>
  <si>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</si>
  <si>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</si>
  <si>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</si>
  <si>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</si>
  <si>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</si>
  <si>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</si>
  <si>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</si>
  <si>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</si>
  <si>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</si>
  <si>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</si>
  <si>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</si>
  <si>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</si>
  <si>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</si>
  <si>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</si>
  <si>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</si>
  <si>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</si>
  <si>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</si>
  <si>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</si>
  <si>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</si>
  <si>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</si>
  <si>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</si>
  <si>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</si>
  <si>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</si>
  <si>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</si>
  <si>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</si>
  <si>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</si>
  <si>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</si>
  <si>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</si>
  <si>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</si>
  <si>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</si>
  <si>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</si>
  <si>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</si>
  <si>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</si>
  <si>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</si>
  <si>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</si>
  <si>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</si>
  <si>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</si>
  <si>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</si>
  <si>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</si>
  <si>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</si>
  <si>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</si>
  <si>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</si>
  <si>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</si>
  <si>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</si>
  <si>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</si>
  <si>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</si>
  <si>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</si>
  <si>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</si>
  <si>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</si>
  <si>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</si>
  <si>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</si>
  <si>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</si>
  <si>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</si>
  <si>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</si>
  <si>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</si>
  <si>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</si>
  <si>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</si>
  <si>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</si>
  <si>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</si>
  <si>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</si>
  <si>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</si>
  <si>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</si>
  <si>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</si>
  <si>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</si>
  <si>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</si>
  <si>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</si>
  <si>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</si>
  <si>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</si>
  <si>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</si>
  <si>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</si>
  <si>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</si>
  <si>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</si>
  <si>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</si>
  <si>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</si>
  <si>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</si>
  <si>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</si>
  <si>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</si>
  <si>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</si>
  <si>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</si>
  <si>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</si>
  <si>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</si>
  <si>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</si>
  <si>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</si>
  <si>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</si>
  <si>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</si>
  <si>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</si>
  <si>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</si>
  <si>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</si>
  <si>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</si>
  <si>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</si>
  <si>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</si>
  <si>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</si>
  <si>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</si>
  <si>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</si>
  <si>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</si>
  <si>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</si>
  <si>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</si>
  <si>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</si>
  <si>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</si>
  <si>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</si>
  <si>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</si>
  <si>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</si>
  <si>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</si>
  <si>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</si>
  <si>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</si>
  <si>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</si>
  <si>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</si>
  <si>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</si>
  <si>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</si>
  <si>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</si>
  <si>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</si>
  <si>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</si>
  <si>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</si>
  <si>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</si>
  <si>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</si>
  <si>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</si>
  <si>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</si>
  <si>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</si>
  <si>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</si>
  <si>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</si>
  <si>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</si>
  <si>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</si>
  <si>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</si>
  <si>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</si>
  <si>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</si>
  <si>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</si>
  <si>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</si>
  <si>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</si>
  <si>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</si>
  <si>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</si>
  <si>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</si>
  <si>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</si>
  <si>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</si>
  <si>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</si>
  <si>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</si>
  <si>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</si>
  <si>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</si>
  <si>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</si>
  <si>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</si>
  <si>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</si>
  <si>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</si>
  <si>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</si>
  <si>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</si>
  <si>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</si>
  <si>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</si>
  <si>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</si>
  <si>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</si>
  <si>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</si>
  <si>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</si>
  <si>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</si>
  <si>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</si>
  <si>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</si>
  <si>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</si>
  <si>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</si>
  <si>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</si>
  <si>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</si>
  <si>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</si>
  <si>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</si>
  <si>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</si>
  <si>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</si>
  <si>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</si>
  <si>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</si>
  <si>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</si>
  <si>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</si>
  <si>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</si>
  <si>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</si>
  <si>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</si>
  <si>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</si>
  <si>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</si>
  <si>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</si>
  <si>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</si>
  <si>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</si>
  <si>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</si>
  <si>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</si>
  <si>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</si>
  <si>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</si>
  <si>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</si>
  <si>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</si>
  <si>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</si>
  <si>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</si>
  <si>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</si>
  <si>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</si>
  <si>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</si>
  <si>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</si>
  <si>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</si>
  <si>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</si>
  <si>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</si>
  <si>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</si>
  <si>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</si>
  <si>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</si>
  <si>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</si>
  <si>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</si>
  <si>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</si>
  <si>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</si>
  <si>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</si>
  <si>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</si>
  <si>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</si>
  <si>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</si>
  <si>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</si>
  <si>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</si>
  <si>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</si>
  <si>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</si>
  <si>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</si>
  <si>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</si>
  <si>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</si>
  <si>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</si>
  <si>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</si>
  <si>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</si>
  <si>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</si>
  <si>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</si>
  <si>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</si>
  <si>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</si>
  <si>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</si>
  <si>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</si>
  <si>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</si>
  <si>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</si>
  <si>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</si>
  <si>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</si>
  <si>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</si>
  <si>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</si>
  <si>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</si>
  <si>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</si>
  <si>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</si>
  <si>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</si>
  <si>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</si>
  <si>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</si>
  <si>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</si>
  <si>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</si>
  <si>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</si>
  <si>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</si>
  <si>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</si>
  <si>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</si>
  <si>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</si>
  <si>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</si>
  <si>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</si>
  <si>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</si>
  <si>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</si>
  <si>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</si>
  <si>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</si>
  <si>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</si>
  <si>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</si>
  <si>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</si>
  <si>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</si>
  <si>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</si>
  <si>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</si>
  <si>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</si>
  <si>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</si>
  <si>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</si>
  <si>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</si>
  <si>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</si>
  <si>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</si>
  <si>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</si>
  <si>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</si>
  <si>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</si>
  <si>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</si>
  <si>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</si>
  <si>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</si>
  <si>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</si>
  <si>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</si>
  <si>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</si>
  <si>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</si>
  <si>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</si>
  <si>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</si>
  <si>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</si>
  <si>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</si>
  <si>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</si>
  <si>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</si>
  <si>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</si>
  <si>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</si>
  <si>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</si>
  <si>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</si>
  <si>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</si>
  <si>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</si>
  <si>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</si>
  <si>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</si>
  <si>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</si>
  <si>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</si>
  <si>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</si>
  <si>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</si>
  <si>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</si>
  <si>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</si>
  <si>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</si>
  <si>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</si>
  <si>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</si>
  <si>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</si>
  <si>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</si>
  <si>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</si>
  <si>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</si>
  <si>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</si>
  <si>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</si>
  <si>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</si>
  <si>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</si>
  <si>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</si>
  <si>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</si>
  <si>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</si>
  <si>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</si>
  <si>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</si>
  <si>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</si>
  <si>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</si>
  <si>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</si>
  <si>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</si>
  <si>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</si>
  <si>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</si>
  <si>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</si>
  <si>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</si>
  <si>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</si>
  <si>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</si>
  <si>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</si>
  <si>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</si>
  <si>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</si>
  <si>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</si>
  <si>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</si>
  <si>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</si>
  <si>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</si>
  <si>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</si>
  <si>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</si>
  <si>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</si>
  <si>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</si>
  <si>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</si>
  <si>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</si>
  <si>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</si>
  <si>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</si>
  <si>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</si>
  <si>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</si>
  <si>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</si>
  <si>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</si>
  <si>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</si>
  <si>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</si>
  <si>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</si>
  <si>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</si>
  <si>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</si>
  <si>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</si>
  <si>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</si>
  <si>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</si>
  <si>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</si>
  <si>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</si>
  <si>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</si>
  <si>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</si>
  <si>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</si>
  <si>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</si>
  <si>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</si>
  <si>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</si>
  <si>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</si>
  <si>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</si>
  <si>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</si>
  <si>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</si>
  <si>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</si>
  <si>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</si>
  <si>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</si>
  <si>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</si>
  <si>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</si>
  <si>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</si>
  <si>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</si>
  <si>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</si>
  <si>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</si>
  <si>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</si>
  <si>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</si>
  <si>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</si>
  <si>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</si>
  <si>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</si>
  <si>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</si>
  <si>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</si>
  <si>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</si>
  <si>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</si>
  <si>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</si>
  <si>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</si>
  <si>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</si>
  <si>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</si>
  <si>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</si>
  <si>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</si>
  <si>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</si>
  <si>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</si>
  <si>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</si>
  <si>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</si>
  <si>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</si>
  <si>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</si>
  <si>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</si>
  <si>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</si>
  <si>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</si>
  <si>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</si>
  <si>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</si>
  <si>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</si>
  <si>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</si>
  <si>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</si>
  <si>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</si>
  <si>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</si>
  <si>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</si>
  <si>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</si>
  <si>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</si>
  <si>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</si>
  <si>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</si>
  <si>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</si>
  <si>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</si>
  <si>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</si>
  <si>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</si>
  <si>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</si>
  <si>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</si>
  <si>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</si>
  <si>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</si>
  <si>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</si>
  <si>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</si>
  <si>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</si>
  <si>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</si>
  <si>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</si>
  <si>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</si>
  <si>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</si>
  <si>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</si>
  <si>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</si>
  <si>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</si>
  <si>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</si>
  <si>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</si>
  <si>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</si>
  <si>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</si>
  <si>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</si>
  <si>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</si>
  <si>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</si>
  <si>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</si>
  <si>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</si>
  <si>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</si>
  <si>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</si>
  <si>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</si>
  <si>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</si>
  <si>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</si>
  <si>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</si>
  <si>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</si>
  <si>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</si>
  <si>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</si>
  <si>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</si>
  <si>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</si>
  <si>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</si>
  <si>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</si>
  <si>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</si>
  <si>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</si>
  <si>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</si>
  <si>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</si>
  <si>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</si>
  <si>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</si>
  <si>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</si>
  <si>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</si>
  <si>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</si>
  <si>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</si>
  <si>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</si>
  <si>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</si>
  <si>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</si>
  <si>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</si>
  <si>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</si>
  <si>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</si>
  <si>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</si>
  <si>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</si>
  <si>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</si>
  <si>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</si>
  <si>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</si>
  <si>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</si>
  <si>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</si>
  <si>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</si>
  <si>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</si>
  <si>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</si>
  <si>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</si>
  <si>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</si>
  <si>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</si>
  <si>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</si>
  <si>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</si>
  <si>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</si>
  <si>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</si>
  <si>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</si>
  <si>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</si>
  <si>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</si>
  <si>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</si>
  <si>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</si>
  <si>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</si>
  <si>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</si>
  <si>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</si>
  <si>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</si>
  <si>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</si>
  <si>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</si>
  <si>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</si>
  <si>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</si>
  <si>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</si>
  <si>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</si>
  <si>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</si>
  <si>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</si>
  <si>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</si>
  <si>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</si>
  <si>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</si>
  <si>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</si>
  <si>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</si>
  <si>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</si>
  <si>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</si>
  <si>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</si>
  <si>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</si>
  <si>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</si>
  <si>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</si>
  <si>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</si>
  <si>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</si>
  <si>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</si>
  <si>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</si>
  <si>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</si>
  <si>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</si>
  <si>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</si>
  <si>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</si>
  <si>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</si>
  <si>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</si>
  <si>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</si>
  <si>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</si>
  <si>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</si>
  <si>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</si>
  <si>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</si>
  <si>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</si>
  <si>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</si>
  <si>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</si>
  <si>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</si>
  <si>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</si>
  <si>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</si>
  <si>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</si>
  <si>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</si>
  <si>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</si>
  <si>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</si>
  <si>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</si>
  <si>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</si>
  <si>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</si>
  <si>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</si>
  <si>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</si>
  <si>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</si>
  <si>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</si>
  <si>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</si>
  <si>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</si>
  <si>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</si>
  <si>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</si>
  <si>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</si>
  <si>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</si>
  <si>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</si>
  <si>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</si>
  <si>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</si>
  <si>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</si>
  <si>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</si>
  <si>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</si>
  <si>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</si>
  <si>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</si>
  <si>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</si>
  <si>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</si>
  <si>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</si>
  <si>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</si>
  <si>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</si>
  <si>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</si>
  <si>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</si>
  <si>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</si>
  <si>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</si>
  <si>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</si>
  <si>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</si>
  <si>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</si>
  <si>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</si>
  <si>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</si>
  <si>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</si>
  <si>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</si>
  <si>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</si>
  <si>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</si>
  <si>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</si>
  <si>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</si>
  <si>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</si>
  <si>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</si>
  <si>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</si>
  <si>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</si>
  <si>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</si>
  <si>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</si>
  <si>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</si>
  <si>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</si>
  <si>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</si>
  <si>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</si>
  <si>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</si>
  <si>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</si>
  <si>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</si>
  <si>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</si>
  <si>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</si>
  <si>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</si>
  <si>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</si>
  <si>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</si>
  <si>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</si>
  <si>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</si>
  <si>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</si>
  <si>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</si>
  <si>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</si>
  <si>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</si>
  <si>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</si>
  <si>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</si>
  <si>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</si>
  <si>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</si>
  <si>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</si>
  <si>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</si>
  <si>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</si>
  <si>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</si>
  <si>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</si>
  <si>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</si>
  <si>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</si>
  <si>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</si>
  <si>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</si>
  <si>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</si>
  <si>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</si>
  <si>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</si>
  <si>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</si>
  <si>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</si>
  <si>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</si>
  <si>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</si>
  <si>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</si>
  <si>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</si>
  <si>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</si>
  <si>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</si>
  <si>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</si>
  <si>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</si>
  <si>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</si>
  <si>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</si>
  <si>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</si>
  <si>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</si>
  <si>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</si>
  <si>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</si>
  <si>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</si>
  <si>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</si>
  <si>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</si>
  <si>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</si>
  <si>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</si>
  <si>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</si>
  <si>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</si>
  <si>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</si>
  <si>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</si>
  <si>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</si>
  <si>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</si>
  <si>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</si>
  <si>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</si>
  <si>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</si>
  <si>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</si>
  <si>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</si>
  <si>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</si>
  <si>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</si>
  <si>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</si>
  <si>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</si>
  <si>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</si>
  <si>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</si>
  <si>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</si>
  <si>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</si>
  <si>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</si>
  <si>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</si>
  <si>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</si>
  <si>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</si>
  <si>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</si>
  <si>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</si>
  <si>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</si>
  <si>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</si>
  <si>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</si>
  <si>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</si>
  <si>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</si>
  <si>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</si>
  <si>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</si>
  <si>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</si>
  <si>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</si>
  <si>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</si>
  <si>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</si>
  <si>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</si>
  <si>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</si>
  <si>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</si>
  <si>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</si>
  <si>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</si>
  <si>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</si>
  <si>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</si>
  <si>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</si>
  <si>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</si>
  <si>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</si>
  <si>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</si>
  <si>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</si>
  <si>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</si>
  <si>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</si>
  <si>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</si>
  <si>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</si>
  <si>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</si>
  <si>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</si>
  <si>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</si>
  <si>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</si>
  <si>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</si>
  <si>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</si>
  <si>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</si>
  <si>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</si>
  <si>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</si>
  <si>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</si>
  <si>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</si>
  <si>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</si>
  <si>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</si>
  <si>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</si>
  <si>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</si>
  <si>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</si>
  <si>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</si>
  <si>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</si>
  <si>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</si>
  <si>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</si>
  <si>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</si>
  <si>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</si>
  <si>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</si>
  <si>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</si>
  <si>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</si>
  <si>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</si>
  <si>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</si>
  <si>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</si>
  <si>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</si>
  <si>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</si>
  <si>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</si>
  <si>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</si>
  <si>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</si>
  <si>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</si>
  <si>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</si>
  <si>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</si>
  <si>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</si>
  <si>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</si>
  <si>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</si>
  <si>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</si>
  <si>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</si>
  <si>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</si>
  <si>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</si>
  <si>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</si>
  <si>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</si>
  <si>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</si>
  <si>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</si>
  <si>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</si>
  <si>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</si>
  <si>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</si>
  <si>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</si>
  <si>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</si>
  <si>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</si>
  <si>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</si>
  <si>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</si>
  <si>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</si>
  <si>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</si>
  <si>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</si>
  <si>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</si>
  <si>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</si>
  <si>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</si>
  <si>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</si>
  <si>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</si>
  <si>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</si>
  <si>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</si>
  <si>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</si>
  <si>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</si>
  <si>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</si>
  <si>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</si>
  <si>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</si>
  <si>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</si>
  <si>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</si>
  <si>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</si>
  <si>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</si>
  <si>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</si>
  <si>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</si>
  <si>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</si>
  <si>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</si>
  <si>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</si>
  <si>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</si>
  <si>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</si>
  <si>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</si>
  <si>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</si>
  <si>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</si>
  <si>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</si>
  <si>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</si>
  <si>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</si>
  <si>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</si>
  <si>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</si>
  <si>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</si>
  <si>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</si>
  <si>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</si>
  <si>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</si>
  <si>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</si>
  <si>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</si>
  <si>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</si>
  <si>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</si>
  <si>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</si>
  <si>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</si>
  <si>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</si>
  <si>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</si>
  <si>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</si>
  <si>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</si>
  <si>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</si>
  <si>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</si>
  <si>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</si>
  <si>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</si>
  <si>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</si>
  <si>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</si>
  <si>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</si>
  <si>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</si>
  <si>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</si>
  <si>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</si>
  <si>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</si>
  <si>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</si>
  <si>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</si>
  <si>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</si>
  <si>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</si>
  <si>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</si>
  <si>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</si>
  <si>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</si>
  <si>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</si>
  <si>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</si>
  <si>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</si>
  <si>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</si>
  <si>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</si>
  <si>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</si>
  <si>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</si>
  <si>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</si>
  <si>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</si>
  <si>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</si>
  <si>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</si>
  <si>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</si>
  <si>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</si>
  <si>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</si>
  <si>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</si>
  <si>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</si>
  <si>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</si>
  <si>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</si>
  <si>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</si>
  <si>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</si>
  <si>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</si>
  <si>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</si>
  <si>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</si>
  <si>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</si>
  <si>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</si>
  <si>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</si>
  <si>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</si>
  <si>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</si>
  <si>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</si>
  <si>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</si>
  <si>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</si>
  <si>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</si>
  <si>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</si>
  <si>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</si>
  <si>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</si>
  <si>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</si>
  <si>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</si>
  <si>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</si>
  <si>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</si>
  <si>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</si>
  <si>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</si>
  <si>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</si>
  <si>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</si>
  <si>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</si>
  <si>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</si>
  <si>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</si>
  <si>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</si>
  <si>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</si>
  <si>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</si>
  <si>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</si>
  <si>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</si>
  <si>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</si>
  <si>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</si>
  <si>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</si>
  <si>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</si>
  <si>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</si>
  <si>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</si>
  <si>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</si>
  <si>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</si>
  <si>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</si>
  <si>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</si>
  <si>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</si>
  <si>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</si>
  <si>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</si>
  <si>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</si>
  <si>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</si>
  <si>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</si>
  <si>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</si>
  <si>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</si>
  <si>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</si>
  <si>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</si>
  <si>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</si>
  <si>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</si>
  <si>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</si>
  <si>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</si>
  <si>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</si>
  <si>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</si>
  <si>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</si>
  <si>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</si>
  <si>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</si>
  <si>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</si>
  <si>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</si>
  <si>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</si>
  <si>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</si>
  <si>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</si>
  <si>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</si>
  <si>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</si>
  <si>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</si>
  <si>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</si>
  <si>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</si>
  <si>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</si>
  <si>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</si>
  <si>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</si>
  <si>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</si>
  <si>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</si>
  <si>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</si>
  <si>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</si>
  <si>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</si>
  <si>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</si>
  <si>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</si>
  <si>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</si>
  <si>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</si>
  <si>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</si>
  <si>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</si>
  <si>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</si>
  <si>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</si>
  <si>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</si>
  <si>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</si>
  <si>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</si>
  <si>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</si>
  <si>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</si>
  <si>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</si>
  <si>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</si>
  <si>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</si>
  <si>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</si>
  <si>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</si>
  <si>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</si>
  <si>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</si>
  <si>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</si>
  <si>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</si>
  <si>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</si>
  <si>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</si>
  <si>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</si>
  <si>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</si>
  <si>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</si>
  <si>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</si>
  <si>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</si>
  <si>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</si>
  <si>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</si>
  <si>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</si>
  <si>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</si>
  <si>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</si>
  <si>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</si>
  <si>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</si>
  <si>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</si>
  <si>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</si>
  <si>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</si>
  <si>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</si>
  <si>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</si>
  <si>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</si>
  <si>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</si>
  <si>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</si>
  <si>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</si>
  <si>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</si>
  <si>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</si>
  <si>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</si>
  <si>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</si>
  <si>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</si>
  <si>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</si>
  <si>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</si>
  <si>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</si>
  <si>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</si>
  <si>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</si>
  <si>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</si>
  <si>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</si>
  <si>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</si>
  <si>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</si>
  <si>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</si>
  <si>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</si>
  <si>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</si>
  <si>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</si>
  <si>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</si>
  <si>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</si>
  <si>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</si>
  <si>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</si>
  <si>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</si>
  <si>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</si>
  <si>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</si>
  <si>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</si>
  <si>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</si>
  <si>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</si>
  <si>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</si>
  <si>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</si>
  <si>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</si>
  <si>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</si>
  <si>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</si>
  <si>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</si>
  <si>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</si>
  <si>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</si>
  <si>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</si>
  <si>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</si>
  <si>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</si>
  <si>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</si>
  <si>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</si>
  <si>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</si>
  <si>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</si>
  <si>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</si>
  <si>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</si>
  <si>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</si>
  <si>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</si>
  <si>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</si>
  <si>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</si>
  <si>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</si>
  <si>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</si>
  <si>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</si>
  <si>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</si>
  <si>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</si>
  <si>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</si>
  <si>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</si>
  <si>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</si>
  <si>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</si>
  <si>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</si>
  <si>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</si>
  <si>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</si>
  <si>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</si>
  <si>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</si>
  <si>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</si>
  <si>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</si>
  <si>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</si>
  <si>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</si>
  <si>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</si>
  <si>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</si>
  <si>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</si>
  <si>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</si>
  <si>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</si>
  <si>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</si>
  <si>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</si>
  <si>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</si>
  <si>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</si>
  <si>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</si>
  <si>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</si>
  <si>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</si>
  <si>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</si>
  <si>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</si>
  <si>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</si>
  <si>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</si>
  <si>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</si>
  <si>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</si>
  <si>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</si>
  <si>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</si>
  <si>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</si>
  <si>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</si>
  <si>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</si>
  <si>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</si>
  <si>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</si>
  <si>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</si>
  <si>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</si>
  <si>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</si>
  <si>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</si>
  <si>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</si>
  <si>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</si>
  <si>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</si>
  <si>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</si>
  <si>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</si>
  <si>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</si>
  <si>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</si>
  <si>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</si>
  <si>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</si>
  <si>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</si>
  <si>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</si>
  <si>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</si>
  <si>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</si>
  <si>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</si>
  <si>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</si>
  <si>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</si>
  <si>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</si>
  <si>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</si>
  <si>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</si>
  <si>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</si>
  <si>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</si>
  <si>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</si>
  <si>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</si>
  <si>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</si>
  <si>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</si>
  <si>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</si>
  <si>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</si>
  <si>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</si>
  <si>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</si>
  <si>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</si>
  <si>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</si>
  <si>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</si>
  <si>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</si>
  <si>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</si>
  <si>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</si>
  <si>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</si>
  <si>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</si>
  <si>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</si>
  <si>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</si>
  <si>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</si>
  <si>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</si>
  <si>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</si>
  <si>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</si>
  <si>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</si>
  <si>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</si>
  <si>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</si>
  <si>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</si>
  <si>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</si>
  <si>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</si>
  <si>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</si>
  <si>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</si>
  <si>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</si>
  <si>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</si>
  <si>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</si>
  <si>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</si>
  <si>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</si>
  <si>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</si>
  <si>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</si>
  <si>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</si>
  <si>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</si>
  <si>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</si>
  <si>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</si>
  <si>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</si>
  <si>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</si>
  <si>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</si>
  <si>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</si>
  <si>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</si>
  <si>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</si>
  <si>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</si>
  <si>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</si>
  <si>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</si>
  <si>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</si>
  <si>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</si>
  <si>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</si>
  <si>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</si>
  <si>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</si>
  <si>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</si>
  <si>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</si>
  <si>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</si>
  <si>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</si>
  <si>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</si>
  <si>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</si>
  <si>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</si>
  <si>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</si>
  <si>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</si>
  <si>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</si>
  <si>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</si>
  <si>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</si>
  <si>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</si>
  <si>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</si>
  <si>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</si>
  <si>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</si>
  <si>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</si>
  <si>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</si>
  <si>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</si>
  <si>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</si>
  <si>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</si>
  <si>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</si>
  <si>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</si>
  <si>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</si>
  <si>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</si>
  <si>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</si>
  <si>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</si>
  <si>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</si>
  <si>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</si>
  <si>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</si>
  <si>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</si>
  <si>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</si>
  <si>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</si>
  <si>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</si>
  <si>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</si>
  <si>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</si>
  <si>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</si>
  <si>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</si>
  <si>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</si>
  <si>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</si>
  <si>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</si>
  <si>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</si>
  <si>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</si>
  <si>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</si>
  <si>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</si>
  <si>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</si>
  <si>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</si>
  <si>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</si>
  <si>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</si>
  <si>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</si>
  <si>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</si>
  <si>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</si>
  <si>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</si>
  <si>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</si>
  <si>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</si>
  <si>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</si>
  <si>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</si>
  <si>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</si>
  <si>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</si>
  <si>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</si>
  <si>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</si>
  <si>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</si>
  <si>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</si>
  <si>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</si>
  <si>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</si>
  <si>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</si>
  <si>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</si>
  <si>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</si>
  <si>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</si>
  <si>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</si>
  <si>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</si>
  <si>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</si>
  <si>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</si>
  <si>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</si>
  <si>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</si>
  <si>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</si>
  <si>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</si>
  <si>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</si>
  <si>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</si>
  <si>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</si>
  <si>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</si>
  <si>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</si>
  <si>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</si>
  <si>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</si>
  <si>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</si>
  <si>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</si>
  <si>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</si>
  <si>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</si>
  <si>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</si>
  <si>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</si>
  <si>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</si>
  <si>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</si>
  <si>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</si>
  <si>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</si>
  <si>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</si>
  <si>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</si>
  <si>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</si>
  <si>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</si>
  <si>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</si>
  <si>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</si>
  <si>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</si>
  <si>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</si>
  <si>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</si>
  <si>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</si>
  <si>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</si>
  <si>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</si>
  <si>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</si>
  <si>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</si>
  <si>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</si>
  <si>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</si>
  <si>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</si>
  <si>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</si>
  <si>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</si>
  <si>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</si>
  <si>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</si>
  <si>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</si>
  <si>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</si>
  <si>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</si>
  <si>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</si>
  <si>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</si>
  <si>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</si>
  <si>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</si>
  <si>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</si>
  <si>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</si>
  <si>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</si>
  <si>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</si>
  <si>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</si>
  <si>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</si>
  <si>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</si>
  <si>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</si>
  <si>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</si>
  <si>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</si>
  <si>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</si>
  <si>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</si>
  <si>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</si>
  <si>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</si>
  <si>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</si>
  <si>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</si>
  <si>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</si>
  <si>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</si>
  <si>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</si>
  <si>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</si>
  <si>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</si>
  <si>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</si>
  <si>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</si>
  <si>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</si>
  <si>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</si>
  <si>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</si>
  <si>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</si>
  <si>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</si>
  <si>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</si>
  <si>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</si>
  <si>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</si>
  <si>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</si>
  <si>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</si>
  <si>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</si>
  <si>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</si>
  <si>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</si>
  <si>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</si>
  <si>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</si>
  <si>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</si>
  <si>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</si>
  <si>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</si>
  <si>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</si>
  <si>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</si>
  <si>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</si>
  <si>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</si>
  <si>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</si>
  <si>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</si>
  <si>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</si>
  <si>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</si>
  <si>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</si>
  <si>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</si>
  <si>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</si>
  <si>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</si>
  <si>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</si>
  <si>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</si>
  <si>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</si>
  <si>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</si>
  <si>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</si>
  <si>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</si>
  <si>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</si>
  <si>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</si>
  <si>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</si>
  <si>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</si>
  <si>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</si>
  <si>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</si>
  <si>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</si>
  <si>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</si>
  <si>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</si>
  <si>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</si>
  <si>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</si>
  <si>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</si>
  <si>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</si>
  <si>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</si>
  <si>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</si>
  <si>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</si>
  <si>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</si>
  <si>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</si>
  <si>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</si>
  <si>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</si>
  <si>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</si>
  <si>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</si>
  <si>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</si>
  <si>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</si>
  <si>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</si>
  <si>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</si>
  <si>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</si>
  <si>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</si>
  <si>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</si>
  <si>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</si>
  <si>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</si>
  <si>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</si>
  <si>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</si>
  <si>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</si>
  <si>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</si>
  <si>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</si>
  <si>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</si>
  <si>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</si>
  <si>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</si>
  <si>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</si>
  <si>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</si>
  <si>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</si>
  <si>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</si>
  <si>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</si>
  <si>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</si>
  <si>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</si>
  <si>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</si>
  <si>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</si>
  <si>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</si>
  <si>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</si>
  <si>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</si>
  <si>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</si>
  <si>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</si>
  <si>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</si>
  <si>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</si>
  <si>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</si>
  <si>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</si>
  <si>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</si>
  <si>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</si>
  <si>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</si>
  <si>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</si>
  <si>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</si>
  <si>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</si>
  <si>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</si>
  <si>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</si>
  <si>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</si>
  <si>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</si>
  <si>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</si>
  <si>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</si>
  <si>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</si>
  <si>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</si>
  <si>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</si>
  <si>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</si>
  <si>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</si>
  <si>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</si>
  <si>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</si>
  <si>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</si>
  <si>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</si>
  <si>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</si>
  <si>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</si>
  <si>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</si>
  <si>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</si>
  <si>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</si>
  <si>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</si>
  <si>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</si>
  <si>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</si>
  <si>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</si>
  <si>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</si>
  <si>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</si>
  <si>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</si>
  <si>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</si>
  <si>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</si>
  <si>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</si>
  <si>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</si>
  <si>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</si>
  <si>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</si>
  <si>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</si>
  <si>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</si>
  <si>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</si>
  <si>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</si>
  <si>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</si>
  <si>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</si>
  <si>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</si>
  <si>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</si>
  <si>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</si>
  <si>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</si>
  <si>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</si>
  <si>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</si>
  <si>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</si>
  <si>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</si>
  <si>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</si>
  <si>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</si>
  <si>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</si>
  <si>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</si>
  <si>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</si>
  <si>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</si>
  <si>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</si>
  <si>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</si>
  <si>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</si>
  <si>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</si>
  <si>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</si>
  <si>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</si>
  <si>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</si>
  <si>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</si>
  <si>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</si>
  <si>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</si>
  <si>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</si>
  <si>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</si>
  <si>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</si>
  <si>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</si>
  <si>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</si>
  <si>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</si>
  <si>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</si>
  <si>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</si>
  <si>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</si>
  <si>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</si>
  <si>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</si>
  <si>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</si>
  <si>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</si>
  <si>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</si>
  <si>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</si>
  <si>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</si>
  <si>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</si>
  <si>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</si>
  <si>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</si>
  <si>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</si>
  <si>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</si>
  <si>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</si>
  <si>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</si>
  <si>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</si>
  <si>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</si>
  <si>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</si>
  <si>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</si>
  <si>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</si>
  <si>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</si>
  <si>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</si>
  <si>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</si>
  <si>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</si>
  <si>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</si>
  <si>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</si>
  <si>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</si>
  <si>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</si>
  <si>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</si>
  <si>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</si>
  <si>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</si>
  <si>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</si>
  <si>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</si>
  <si>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</si>
  <si>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</si>
  <si>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</si>
  <si>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</si>
  <si>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</si>
  <si>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</si>
  <si>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</si>
  <si>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</si>
  <si>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</si>
  <si>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</si>
  <si>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</si>
  <si>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</si>
  <si>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</si>
  <si>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</si>
  <si>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</si>
  <si>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</si>
  <si>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</si>
  <si>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</si>
  <si>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</si>
  <si>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</si>
  <si>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</si>
  <si>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</si>
  <si>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</si>
  <si>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</si>
  <si>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</si>
  <si>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</si>
  <si>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</si>
  <si>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</si>
  <si>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</si>
  <si>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</si>
  <si>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</si>
  <si>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</si>
  <si>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</si>
  <si>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</si>
  <si>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</si>
  <si>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</si>
  <si>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</si>
  <si>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</si>
  <si>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</si>
  <si>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</si>
  <si>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</si>
  <si>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</si>
  <si>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</si>
  <si>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</si>
  <si>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</si>
  <si>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</si>
  <si>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</si>
  <si>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</si>
  <si>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</si>
  <si>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</si>
  <si>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</si>
  <si>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</si>
  <si>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</si>
  <si>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</si>
  <si>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</si>
  <si>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</si>
  <si>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</si>
  <si>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</si>
  <si>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</si>
  <si>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</si>
  <si>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</si>
  <si>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</si>
  <si>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</si>
  <si>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</si>
  <si>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</si>
  <si>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</si>
  <si>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</si>
  <si>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</si>
  <si>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</si>
  <si>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</si>
  <si>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</si>
  <si>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</si>
  <si>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</si>
  <si>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</si>
  <si>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</si>
  <si>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</si>
  <si>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</si>
  <si>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</si>
  <si>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</si>
  <si>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</si>
  <si>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</si>
  <si>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</si>
  <si>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</si>
  <si>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</si>
  <si>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</si>
  <si>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</si>
  <si>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</si>
  <si>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</si>
  <si>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</si>
  <si>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</si>
  <si>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</si>
  <si>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</si>
  <si>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</si>
  <si>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</si>
  <si>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</si>
  <si>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</si>
  <si>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</si>
  <si>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</si>
  <si>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</si>
  <si>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</si>
  <si>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</si>
  <si>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</si>
  <si>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</si>
  <si>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</si>
  <si>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</si>
  <si>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</si>
  <si>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</si>
  <si>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</si>
  <si>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</si>
  <si>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</si>
  <si>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</si>
  <si>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</si>
  <si>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</si>
  <si>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</si>
  <si>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</si>
  <si>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</si>
  <si>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</si>
  <si>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</si>
  <si>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</si>
  <si>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</si>
  <si>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</si>
  <si>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</si>
  <si>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</si>
  <si>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</si>
  <si>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</si>
  <si>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</si>
  <si>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</si>
  <si>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</si>
  <si>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</si>
  <si>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</si>
  <si>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</si>
  <si>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</si>
  <si>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</si>
  <si>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</si>
  <si>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</si>
  <si>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</si>
  <si>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</si>
  <si>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</si>
  <si>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</si>
  <si>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</si>
  <si>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</si>
  <si>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</si>
  <si>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</si>
  <si>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</si>
  <si>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</si>
  <si>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</si>
  <si>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</si>
  <si>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</si>
  <si>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</si>
  <si>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</si>
  <si>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</si>
  <si>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</si>
  <si>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</si>
  <si>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</si>
  <si>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</si>
  <si>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</si>
  <si>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</si>
  <si>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</si>
  <si>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</si>
  <si>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</si>
  <si>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</si>
  <si>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</si>
  <si>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</si>
  <si>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</si>
  <si>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</si>
  <si>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</si>
  <si>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</si>
  <si>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</si>
  <si>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</si>
  <si>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</si>
  <si>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</si>
  <si>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</si>
  <si>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</si>
  <si>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</si>
  <si>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</si>
  <si>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</si>
  <si>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</si>
  <si>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</si>
  <si>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</si>
  <si>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</si>
  <si>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</si>
  <si>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</si>
  <si>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</si>
  <si>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</si>
  <si>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</si>
  <si>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</si>
  <si>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</si>
  <si>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</si>
  <si>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</si>
  <si>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</si>
  <si>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</si>
  <si>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</si>
  <si>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</si>
  <si>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</si>
  <si>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</si>
  <si>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</si>
  <si>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</si>
  <si>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</si>
  <si>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</si>
  <si>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</si>
  <si>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</si>
  <si>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</si>
  <si>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</si>
  <si>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</si>
  <si>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</si>
  <si>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</si>
  <si>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</si>
  <si>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</si>
  <si>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</si>
  <si>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</si>
  <si>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</si>
  <si>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</si>
  <si>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</si>
  <si>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</si>
  <si>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</si>
  <si>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</si>
  <si>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</si>
  <si>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</si>
  <si>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</si>
  <si>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</si>
  <si>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</si>
  <si>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</si>
  <si>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</si>
  <si>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</si>
  <si>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</si>
  <si>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</si>
  <si>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</si>
  <si>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</si>
  <si>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</si>
  <si>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</si>
  <si>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</si>
  <si>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</si>
  <si>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</si>
  <si>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</si>
  <si>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</si>
  <si>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</si>
  <si>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</si>
  <si>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</si>
  <si>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</si>
  <si>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</si>
  <si>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</si>
  <si>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</si>
  <si>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</si>
  <si>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</si>
  <si>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</si>
  <si>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</si>
  <si>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</si>
  <si>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</si>
  <si>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</si>
  <si>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</si>
  <si>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</si>
  <si>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</si>
  <si>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</si>
  <si>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</si>
  <si>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</si>
  <si>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</si>
  <si>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</si>
  <si>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</si>
  <si>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</si>
  <si>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</si>
  <si>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</si>
  <si>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</si>
  <si>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</si>
  <si>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</si>
  <si>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</si>
  <si>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</si>
  <si>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</si>
  <si>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</si>
  <si>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</si>
  <si>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</si>
  <si>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</si>
  <si>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</si>
  <si>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</si>
  <si>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</si>
  <si>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</si>
  <si>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</si>
  <si>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</si>
  <si>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</si>
  <si>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</si>
  <si>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</si>
  <si>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</si>
  <si>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</si>
  <si>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</si>
  <si>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</si>
  <si>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</si>
  <si>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</si>
  <si>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</si>
  <si>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</si>
  <si>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</si>
  <si>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</si>
  <si>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</si>
  <si>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</si>
  <si>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</si>
  <si>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</si>
  <si>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</si>
  <si>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</si>
  <si>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</si>
  <si>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</si>
  <si>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</si>
  <si>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</si>
  <si>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</si>
  <si>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</si>
  <si>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</si>
  <si>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</si>
  <si>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</si>
  <si>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</si>
  <si>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</si>
  <si>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</si>
  <si>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</si>
  <si>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</si>
  <si>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</si>
  <si>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</si>
  <si>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</si>
  <si>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</si>
  <si>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</si>
  <si>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</si>
  <si>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</si>
  <si>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</si>
  <si>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</si>
  <si>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</si>
  <si>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</si>
  <si>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</si>
  <si>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</si>
  <si>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</si>
  <si>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</si>
  <si>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</si>
  <si>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</si>
  <si>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</si>
  <si>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</si>
  <si>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</si>
  <si>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</si>
  <si>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</si>
  <si>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</si>
  <si>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</si>
  <si>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</si>
  <si>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</si>
  <si>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</si>
  <si>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</si>
  <si>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</si>
  <si>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</si>
  <si>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</si>
  <si>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</si>
  <si>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</si>
  <si>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</si>
  <si>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</si>
  <si>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</si>
  <si>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</si>
  <si>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</si>
  <si>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</si>
  <si>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</si>
  <si>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</si>
  <si>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</si>
  <si>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</si>
  <si>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</si>
  <si>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</si>
  <si>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</si>
  <si>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</si>
  <si>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</si>
  <si>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</si>
  <si>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</si>
  <si>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</si>
  <si>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</si>
  <si>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</si>
  <si>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</si>
  <si>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</si>
  <si>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</si>
  <si>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</si>
  <si>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</si>
  <si>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</si>
  <si>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</si>
  <si>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</si>
  <si>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</si>
  <si>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</si>
  <si>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</si>
  <si>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</si>
  <si>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</si>
  <si>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</si>
  <si>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</si>
  <si>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</si>
  <si>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</si>
  <si>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</si>
  <si>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</si>
  <si>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</si>
  <si>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</si>
  <si>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</si>
  <si>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</si>
  <si>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</si>
  <si>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</si>
  <si>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</si>
  <si>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</si>
  <si>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</si>
  <si>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</si>
  <si>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</si>
  <si>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</si>
  <si>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</si>
  <si>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</si>
  <si>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</si>
  <si>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</si>
  <si>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</si>
  <si>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</si>
  <si>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</si>
  <si>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</si>
  <si>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</si>
  <si>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</si>
  <si>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</si>
  <si>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</si>
  <si>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</si>
  <si>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</si>
  <si>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</si>
  <si>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</si>
  <si>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</si>
  <si>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</si>
  <si>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</si>
  <si>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</si>
  <si>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</si>
  <si>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</si>
  <si>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</si>
  <si>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</si>
  <si>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</si>
  <si>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</si>
  <si>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</si>
  <si>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</si>
  <si>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</si>
  <si>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</si>
  <si>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</si>
  <si>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</si>
  <si>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</si>
  <si>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</si>
  <si>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</si>
  <si>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</si>
  <si>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</si>
  <si>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</si>
  <si>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</si>
  <si>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</si>
  <si>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</si>
  <si>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</si>
  <si>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</si>
  <si>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</si>
  <si>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</si>
  <si>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</si>
  <si>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</si>
  <si>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</si>
  <si>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</si>
  <si>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</si>
  <si>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</si>
  <si>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</si>
  <si>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</si>
  <si>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</si>
  <si>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</si>
  <si>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</si>
  <si>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</si>
  <si>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</si>
  <si>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</si>
  <si>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</si>
  <si>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</si>
  <si>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</si>
  <si>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</si>
  <si>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</si>
  <si>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</si>
  <si>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</si>
  <si>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</si>
  <si>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</si>
  <si>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</si>
  <si>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</si>
  <si>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</si>
  <si>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</si>
  <si>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</si>
  <si>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</si>
  <si>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</si>
  <si>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</si>
  <si>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</si>
  <si>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</si>
  <si>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</si>
  <si>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</si>
  <si>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</si>
  <si>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</si>
  <si>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</si>
  <si>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</si>
  <si>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</si>
  <si>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</si>
  <si>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</si>
  <si>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</si>
  <si>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</si>
  <si>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</si>
  <si>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</si>
  <si>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</si>
  <si>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</si>
  <si>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</si>
  <si>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</si>
  <si>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</si>
  <si>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</si>
  <si>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</si>
  <si>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</si>
  <si>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</si>
  <si>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</si>
  <si>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</si>
  <si>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</si>
  <si>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</si>
  <si>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</si>
  <si>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</si>
  <si>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</si>
  <si>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</si>
  <si>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</si>
  <si>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</si>
  <si>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</si>
  <si>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</si>
  <si>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</si>
  <si>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</si>
  <si>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</si>
  <si>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</si>
  <si>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</si>
  <si>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</si>
  <si>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</si>
  <si>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</si>
  <si>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</si>
  <si>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</si>
  <si>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</si>
  <si>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</si>
  <si>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</si>
  <si>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</si>
  <si>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</si>
  <si>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</si>
  <si>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</si>
  <si>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</si>
  <si>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</si>
  <si>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</si>
  <si>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</si>
  <si>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</si>
  <si>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</si>
  <si>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</si>
  <si>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</si>
  <si>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</si>
  <si>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</si>
  <si>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</si>
  <si>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</si>
  <si>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</si>
  <si>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</si>
  <si>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</si>
  <si>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</si>
  <si>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</si>
  <si>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</si>
  <si>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</si>
  <si>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</si>
  <si>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</si>
  <si>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</si>
  <si>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</si>
  <si>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</si>
  <si>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</si>
  <si>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</si>
  <si>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</si>
  <si>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</si>
  <si>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</si>
  <si>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</si>
  <si>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</si>
  <si>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</si>
  <si>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</si>
  <si>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</si>
  <si>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</si>
  <si>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</si>
  <si>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</si>
  <si>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</si>
  <si>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</si>
  <si>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</si>
  <si>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</si>
  <si>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</si>
  <si>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</si>
  <si>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</si>
  <si>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</si>
  <si>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</si>
  <si>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</si>
  <si>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</si>
  <si>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</si>
  <si>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</si>
  <si>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</si>
  <si>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</si>
  <si>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</si>
  <si>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</si>
  <si>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</si>
  <si>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</si>
  <si>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</si>
  <si>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</si>
  <si>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</si>
  <si>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</si>
  <si>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</si>
  <si>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</si>
  <si>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</si>
  <si>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</si>
  <si>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</si>
  <si>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</si>
  <si>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</si>
  <si>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</si>
  <si>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</si>
  <si>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</si>
  <si>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</si>
  <si>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</si>
  <si>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</si>
  <si>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</si>
  <si>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</si>
  <si>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</si>
  <si>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</si>
  <si>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</si>
  <si>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</si>
  <si>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</si>
  <si>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</si>
  <si>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</si>
  <si>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</si>
  <si>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</si>
  <si>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</si>
  <si>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</si>
  <si>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</si>
  <si>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</si>
  <si>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</si>
  <si>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</si>
  <si>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</si>
  <si>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</si>
  <si>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</si>
  <si>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</si>
  <si>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</si>
  <si>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</si>
  <si>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</si>
  <si>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</si>
  <si>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</si>
  <si>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</si>
  <si>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</si>
  <si>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</si>
  <si>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</si>
  <si>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</si>
  <si>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</si>
  <si>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</si>
  <si>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</si>
  <si>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</si>
  <si>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</si>
  <si>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</si>
  <si>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</si>
  <si>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</si>
  <si>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</si>
  <si>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</si>
  <si>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</si>
  <si>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</si>
  <si>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</si>
  <si>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</si>
  <si>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</si>
  <si>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</si>
  <si>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</si>
  <si>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</si>
  <si>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</si>
  <si>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</si>
  <si>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</si>
  <si>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</si>
  <si>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</si>
  <si>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</si>
  <si>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</si>
  <si>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</si>
  <si>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</si>
  <si>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</si>
  <si>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</si>
  <si>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</si>
  <si>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</si>
  <si>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</si>
  <si>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</si>
  <si>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</si>
  <si>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</si>
  <si>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</si>
  <si>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</si>
  <si>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</si>
  <si>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</si>
  <si>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</si>
  <si>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</si>
  <si>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</si>
  <si>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</si>
  <si>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</si>
  <si>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</si>
  <si>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</si>
  <si>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</si>
  <si>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</si>
  <si>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</si>
  <si>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</si>
  <si>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</si>
  <si>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</si>
  <si>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</si>
  <si>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</si>
  <si>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</si>
  <si>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</si>
  <si>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</si>
  <si>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</si>
  <si>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</si>
  <si>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</si>
  <si>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</si>
  <si>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</si>
  <si>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</si>
  <si>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</si>
  <si>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</si>
  <si>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</si>
  <si>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</si>
  <si>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</si>
  <si>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</si>
  <si>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</si>
  <si>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</si>
  <si>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</si>
  <si>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</si>
  <si>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</si>
  <si>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</si>
  <si>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</si>
  <si>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</si>
  <si>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</si>
  <si>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</si>
  <si>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</si>
  <si>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</si>
  <si>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</si>
  <si>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</si>
  <si>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</si>
  <si>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</si>
  <si>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</si>
  <si>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</si>
  <si>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</si>
  <si>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</si>
  <si>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</si>
  <si>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</si>
  <si>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</si>
  <si>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</si>
  <si>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</si>
  <si>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</si>
  <si>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</si>
  <si>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</si>
  <si>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</si>
  <si>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</si>
  <si>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</si>
  <si>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</si>
  <si>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</si>
  <si>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</si>
  <si>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</si>
  <si>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</si>
  <si>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</si>
  <si>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</si>
  <si>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</si>
  <si>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</si>
  <si>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</si>
  <si>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</si>
  <si>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</si>
  <si>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</si>
  <si>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</si>
  <si>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</si>
  <si>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</si>
  <si>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</si>
  <si>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</si>
  <si>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</si>
  <si>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</si>
  <si>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</si>
  <si>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</si>
  <si>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</si>
  <si>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</si>
  <si>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</si>
  <si>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</si>
  <si>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</si>
  <si>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</si>
  <si>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</si>
  <si>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</si>
  <si>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</si>
  <si>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</si>
  <si>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</si>
  <si>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</si>
  <si>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</si>
  <si>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</si>
  <si>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</si>
  <si>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</si>
  <si>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</si>
  <si>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</si>
  <si>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</si>
  <si>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</si>
  <si>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</si>
  <si>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</si>
  <si>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</si>
  <si>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</si>
  <si>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</si>
  <si>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</si>
  <si>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</si>
  <si>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</si>
  <si>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</si>
  <si>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</si>
  <si>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</si>
  <si>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</si>
  <si>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</si>
  <si>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</si>
  <si>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</si>
  <si>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</si>
  <si>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</si>
  <si>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</si>
  <si>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</si>
  <si>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</si>
  <si>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</si>
  <si>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</si>
  <si>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</si>
  <si>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</si>
  <si>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</si>
  <si>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</si>
  <si>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</si>
  <si>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</si>
  <si>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</si>
  <si>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</si>
  <si>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</si>
  <si>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</si>
  <si>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</si>
  <si>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</si>
  <si>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</si>
  <si>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</si>
  <si>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</si>
  <si>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</si>
  <si>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</si>
  <si>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</si>
  <si>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</si>
  <si>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</si>
  <si>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</si>
  <si>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</si>
  <si>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</si>
  <si>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</si>
  <si>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</si>
  <si>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</si>
  <si>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</si>
  <si>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</si>
  <si>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</si>
  <si>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</si>
  <si>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</si>
  <si>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</si>
  <si>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</si>
  <si>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</si>
  <si>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</si>
  <si>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</si>
  <si>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</si>
  <si>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</si>
  <si>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</si>
  <si>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</si>
  <si>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</si>
  <si>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</si>
  <si>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</si>
  <si>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</si>
  <si>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</si>
  <si>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</si>
  <si>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</si>
  <si>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</si>
  <si>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</si>
  <si>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</si>
  <si>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</si>
  <si>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</si>
  <si>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</si>
  <si>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</si>
  <si>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</si>
  <si>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</si>
  <si>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</si>
  <si>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</si>
  <si>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</si>
  <si>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</si>
  <si>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</si>
  <si>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</si>
  <si>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</si>
  <si>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</si>
  <si>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</si>
  <si>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</si>
  <si>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</si>
  <si>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</si>
  <si>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</si>
  <si>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</si>
  <si>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</si>
  <si>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</si>
  <si>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</si>
  <si>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</si>
  <si>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</si>
  <si>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</si>
  <si>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</si>
  <si>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</si>
  <si>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</si>
  <si>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</si>
  <si>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</si>
  <si>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</si>
  <si>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</si>
  <si>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</si>
  <si>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</si>
  <si>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</si>
  <si>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</si>
  <si>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</si>
  <si>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</si>
  <si>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</si>
  <si>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</si>
  <si>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</si>
  <si>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</si>
  <si>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</si>
  <si>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</si>
  <si>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</si>
  <si>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</si>
  <si>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</si>
  <si>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</si>
  <si>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</si>
  <si>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</si>
  <si>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</si>
  <si>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</si>
  <si>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</si>
  <si>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</si>
  <si>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</si>
  <si>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</si>
  <si>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</si>
  <si>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</si>
  <si>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</si>
  <si>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</si>
  <si>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</si>
  <si>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</si>
  <si>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</si>
  <si>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</si>
  <si>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</si>
  <si>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</si>
  <si>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</si>
  <si>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</si>
  <si>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</si>
  <si>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</si>
  <si>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</si>
  <si>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</si>
  <si>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</si>
  <si>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</si>
  <si>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</si>
  <si>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</si>
  <si>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</si>
  <si>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</si>
  <si>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</si>
  <si>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</si>
  <si>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</si>
  <si>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</si>
  <si>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</si>
  <si>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</si>
  <si>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</si>
  <si>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</si>
  <si>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</si>
  <si>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</si>
  <si>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</si>
  <si>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</si>
  <si>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</si>
  <si>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</si>
  <si>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</si>
  <si>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</si>
  <si>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</si>
  <si>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</si>
  <si>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</si>
  <si>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</si>
  <si>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</si>
  <si>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</si>
  <si>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</si>
  <si>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</si>
  <si>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</si>
  <si>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</si>
  <si>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</si>
  <si>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</si>
  <si>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</si>
  <si>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</si>
  <si>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</si>
  <si>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</si>
  <si>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</si>
  <si>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</si>
  <si>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</si>
  <si>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</si>
  <si>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</si>
  <si>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</si>
  <si>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</si>
  <si>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</si>
  <si>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</si>
  <si>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</si>
  <si>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</si>
  <si>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</si>
  <si>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</si>
  <si>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</si>
  <si>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</si>
  <si>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</si>
  <si>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</si>
  <si>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</si>
  <si>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</si>
  <si>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</si>
  <si>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</si>
  <si>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</si>
  <si>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</si>
  <si>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</si>
  <si>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</si>
  <si>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</si>
  <si>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</si>
  <si>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</si>
  <si>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</si>
  <si>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</si>
  <si>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</si>
  <si>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</si>
  <si>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</si>
  <si>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</si>
  <si>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</si>
  <si>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</si>
  <si>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</si>
  <si>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</si>
  <si>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</si>
  <si>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</si>
  <si>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</si>
  <si>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</si>
  <si>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</si>
  <si>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</si>
  <si>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</si>
  <si>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</si>
  <si>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</si>
  <si>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</si>
  <si>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</si>
  <si>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</si>
  <si>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</si>
  <si>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</si>
  <si>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</si>
  <si>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</si>
  <si>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</si>
  <si>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</si>
  <si>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</si>
  <si>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</si>
  <si>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</si>
  <si>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</si>
  <si>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</si>
  <si>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</si>
  <si>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</si>
  <si>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</si>
  <si>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</si>
  <si>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</si>
  <si>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</si>
  <si>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</si>
  <si>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</si>
  <si>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</si>
  <si>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</si>
  <si>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</si>
  <si>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</si>
  <si>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</si>
  <si>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</si>
  <si>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</si>
  <si>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</si>
  <si>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</si>
  <si>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</si>
  <si>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</si>
  <si>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</si>
  <si>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</si>
  <si>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</si>
  <si>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</si>
  <si>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</si>
  <si>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</si>
  <si>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</si>
  <si>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</si>
  <si>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</si>
  <si>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</si>
  <si>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</si>
  <si>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</si>
  <si>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</si>
  <si>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</si>
  <si>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</si>
  <si>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</si>
  <si>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</si>
  <si>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</si>
  <si>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</si>
  <si>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</si>
  <si>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</si>
  <si>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</si>
  <si>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</si>
  <si>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</si>
  <si>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</si>
  <si>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</si>
  <si>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</si>
  <si>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</si>
  <si>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</si>
  <si>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</si>
  <si>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</si>
  <si>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</si>
  <si>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</si>
  <si>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</si>
  <si>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</si>
  <si>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</si>
  <si>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</si>
  <si>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</si>
  <si>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</si>
  <si>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</si>
  <si>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</si>
  <si>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</si>
  <si>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</si>
  <si>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</si>
  <si>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</si>
  <si>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</si>
  <si>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</si>
  <si>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</si>
  <si>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</si>
  <si>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</si>
  <si>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</si>
  <si>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</si>
  <si>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</si>
  <si>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</si>
  <si>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</si>
  <si>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</si>
  <si>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</si>
  <si>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</si>
  <si>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</si>
  <si>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</si>
  <si>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</si>
  <si>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</si>
  <si>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</si>
  <si>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</si>
  <si>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</si>
  <si>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</si>
  <si>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</si>
  <si>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</si>
  <si>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</si>
  <si>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</si>
  <si>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</si>
  <si>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</si>
  <si>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</si>
  <si>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</si>
  <si>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</si>
  <si>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</si>
  <si>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</si>
  <si>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</si>
  <si>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</si>
  <si>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</si>
  <si>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</si>
  <si>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</si>
  <si>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</si>
  <si>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</si>
  <si>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</si>
  <si>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</si>
  <si>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</si>
  <si>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</si>
  <si>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</si>
  <si>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</si>
  <si>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</si>
  <si>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</si>
  <si>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</si>
  <si>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</si>
  <si>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</si>
  <si>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</si>
  <si>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</si>
  <si>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</si>
  <si>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</si>
  <si>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</si>
  <si>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</si>
  <si>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</si>
  <si>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</si>
  <si>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</si>
  <si>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</si>
  <si>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</si>
  <si>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</si>
  <si>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</si>
  <si>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</si>
  <si>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</si>
  <si>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</si>
  <si>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</si>
  <si>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</si>
  <si>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</si>
  <si>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</si>
  <si>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</si>
  <si>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</si>
  <si>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</si>
  <si>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</si>
  <si>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</si>
  <si>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</si>
  <si>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</si>
  <si>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</si>
  <si>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</si>
  <si>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</si>
  <si>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</si>
  <si>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</si>
  <si>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</si>
  <si>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</si>
  <si>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</si>
  <si>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</si>
  <si>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</si>
  <si>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</si>
  <si>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</si>
  <si>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</si>
  <si>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</si>
  <si>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</si>
  <si>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</si>
  <si>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</si>
  <si>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</si>
  <si>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</si>
  <si>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</si>
  <si>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</si>
  <si>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</si>
  <si>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</si>
  <si>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</si>
  <si>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</si>
  <si>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</si>
  <si>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</si>
  <si>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</si>
  <si>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</si>
  <si>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</si>
  <si>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</si>
  <si>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</si>
  <si>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</si>
  <si>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</si>
  <si>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</si>
  <si>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</si>
  <si>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</si>
  <si>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</si>
  <si>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</si>
  <si>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</si>
  <si>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</si>
  <si>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</si>
  <si>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</si>
  <si>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</si>
  <si>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</si>
  <si>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</si>
  <si>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</si>
  <si>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</si>
  <si>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</si>
  <si>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</si>
  <si>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</si>
  <si>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</si>
  <si>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</si>
  <si>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</si>
  <si>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</si>
  <si>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</si>
  <si>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</si>
  <si>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</si>
  <si>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</si>
  <si>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</si>
  <si>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</si>
  <si>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</si>
  <si>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</si>
  <si>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</si>
  <si>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</si>
  <si>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</si>
  <si>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</si>
  <si>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</si>
  <si>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</si>
  <si>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</si>
  <si>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</si>
  <si>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</si>
  <si>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</si>
  <si>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</si>
  <si>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</si>
  <si>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</si>
  <si>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</si>
  <si>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</si>
  <si>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</si>
  <si>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</si>
  <si>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</si>
  <si>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</si>
  <si>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</si>
  <si>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</si>
  <si>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</si>
  <si>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</si>
  <si>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</si>
  <si>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</si>
  <si>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</si>
  <si>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</si>
  <si>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</si>
  <si>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</si>
  <si>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</si>
  <si>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</si>
  <si>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</si>
  <si>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</si>
  <si>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</si>
  <si>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</si>
  <si>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</si>
  <si>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</si>
  <si>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</si>
  <si>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</si>
  <si>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</si>
  <si>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</si>
  <si>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</si>
  <si>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</si>
  <si>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</si>
  <si>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</si>
  <si>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</si>
  <si>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</si>
  <si>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</si>
  <si>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</si>
  <si>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</si>
  <si>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</si>
  <si>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</si>
  <si>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</si>
  <si>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</si>
  <si>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</si>
  <si>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</si>
  <si>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</si>
  <si>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</si>
  <si>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</si>
  <si>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</si>
  <si>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</si>
  <si>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</si>
  <si>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</si>
  <si>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</si>
  <si>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</si>
  <si>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</si>
  <si>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</si>
  <si>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</si>
  <si>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</si>
  <si>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</si>
  <si>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</si>
  <si>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</si>
  <si>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</si>
  <si>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</si>
  <si>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</si>
  <si>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</si>
  <si>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</si>
  <si>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</si>
  <si>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</si>
  <si>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</si>
  <si>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</si>
  <si>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</si>
  <si>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</si>
  <si>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</si>
  <si>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</si>
  <si>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</si>
  <si>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</si>
  <si>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</si>
  <si>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</si>
  <si>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</si>
  <si>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</si>
  <si>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</si>
  <si>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</si>
  <si>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</si>
  <si>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</si>
  <si>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</si>
  <si>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</si>
  <si>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</si>
  <si>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</si>
  <si>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</si>
  <si>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</si>
  <si>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</si>
  <si>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</si>
  <si>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</si>
  <si>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</si>
  <si>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</si>
  <si>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</si>
  <si>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</si>
  <si>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</si>
  <si>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</si>
  <si>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</si>
  <si>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</si>
  <si>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</si>
  <si>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</si>
  <si>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</si>
  <si>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</si>
  <si>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</si>
  <si>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</si>
  <si>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</si>
  <si>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</si>
  <si>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</si>
  <si>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</si>
  <si>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</si>
  <si>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</si>
  <si>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</si>
  <si>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</si>
  <si>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</si>
  <si>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</si>
  <si>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</si>
  <si>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</si>
  <si>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</si>
  <si>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</si>
  <si>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</si>
  <si>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</si>
  <si>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</si>
  <si>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</si>
  <si>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</si>
  <si>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</si>
  <si>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</si>
  <si>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</si>
  <si>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</si>
  <si>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</si>
  <si>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</si>
  <si>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</si>
  <si>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</si>
  <si>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</si>
  <si>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</si>
  <si>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</si>
  <si>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</si>
  <si>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</si>
  <si>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</si>
  <si>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</si>
  <si>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</si>
  <si>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</si>
  <si>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</si>
  <si>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</si>
  <si>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</si>
  <si>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</si>
  <si>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</si>
  <si>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</si>
  <si>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</si>
  <si>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</si>
  <si>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</si>
  <si>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</si>
  <si>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</si>
  <si>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</si>
  <si>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</si>
  <si>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</si>
  <si>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</si>
  <si>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</si>
  <si>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</si>
  <si>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</si>
  <si>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</si>
  <si>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</si>
  <si>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</si>
  <si>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</si>
  <si>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</si>
  <si>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</si>
  <si>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</si>
  <si>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</si>
  <si>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</si>
  <si>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</si>
  <si>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</si>
  <si>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</si>
  <si>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</si>
  <si>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</si>
  <si>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</si>
  <si>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</si>
  <si>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</si>
  <si>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</si>
  <si>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</si>
  <si>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</si>
  <si>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</si>
  <si>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</si>
  <si>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</si>
  <si>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</si>
  <si>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</si>
  <si>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</si>
  <si>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</si>
  <si>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</si>
  <si>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</si>
  <si>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</si>
  <si>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</si>
  <si>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</si>
  <si>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</si>
  <si>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</si>
  <si>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</si>
  <si>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</si>
  <si>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</si>
  <si>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</si>
  <si>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</si>
  <si>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</si>
  <si>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</si>
  <si>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</si>
  <si>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</si>
  <si>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</si>
  <si>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</si>
  <si>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</si>
  <si>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</si>
  <si>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</si>
  <si>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</si>
  <si>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</si>
  <si>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</si>
  <si>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</si>
  <si>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</si>
  <si>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</si>
  <si>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</si>
  <si>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</si>
  <si>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</si>
  <si>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</si>
  <si>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</si>
  <si>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</si>
  <si>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</si>
  <si>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</si>
  <si>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</si>
  <si>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</si>
  <si>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</si>
  <si>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</si>
  <si>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</si>
  <si>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</si>
  <si>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</si>
  <si>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</si>
  <si>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</si>
  <si>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</si>
  <si>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</si>
  <si>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</si>
  <si>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</si>
  <si>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</si>
  <si>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</si>
  <si>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</si>
  <si>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</si>
  <si>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</si>
  <si>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</si>
  <si>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</si>
  <si>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</si>
  <si>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</si>
  <si>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</si>
  <si>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</si>
  <si>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</si>
  <si>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</si>
  <si>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</si>
  <si>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</si>
  <si>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</si>
  <si>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</si>
  <si>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</si>
  <si>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</si>
  <si>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</si>
  <si>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</si>
  <si>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</si>
  <si>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</si>
  <si>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</si>
  <si>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</si>
  <si>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</si>
  <si>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</si>
  <si>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</si>
  <si>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</si>
  <si>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</si>
  <si>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</si>
  <si>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</si>
  <si>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</si>
  <si>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</si>
  <si>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</si>
  <si>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</si>
  <si>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</si>
  <si>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</si>
  <si>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</si>
  <si>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</si>
  <si>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</si>
  <si>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</si>
  <si>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</si>
  <si>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</si>
  <si>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</si>
  <si>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</si>
  <si>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</si>
  <si>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</si>
  <si>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</si>
  <si>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</si>
  <si>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</si>
  <si>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</si>
  <si>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</si>
  <si>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</si>
  <si>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</si>
  <si>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</si>
  <si>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</si>
  <si>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</si>
  <si>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</si>
  <si>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</si>
  <si>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</si>
  <si>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</si>
  <si>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</si>
  <si>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</si>
  <si>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</si>
  <si>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</si>
  <si>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</si>
  <si>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</si>
  <si>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</si>
  <si>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</si>
  <si>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</si>
  <si>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</si>
  <si>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</si>
  <si>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</si>
  <si>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</si>
  <si>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</si>
  <si>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</si>
  <si>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</si>
  <si>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</si>
  <si>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</si>
  <si>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</si>
  <si>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</si>
  <si>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</si>
  <si>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</si>
  <si>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</si>
  <si>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</si>
  <si>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</si>
  <si>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</si>
  <si>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</si>
  <si>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</si>
  <si>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</si>
  <si>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</si>
  <si>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</si>
  <si>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</si>
  <si>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</si>
  <si>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</si>
  <si>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</si>
  <si>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</si>
  <si>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</si>
  <si>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</si>
  <si>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</si>
  <si>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</si>
  <si>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</si>
  <si>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</si>
  <si>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</si>
  <si>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</si>
  <si>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</si>
  <si>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</si>
  <si>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</si>
  <si>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</si>
  <si>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</si>
  <si>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</si>
  <si>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</si>
  <si>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</si>
  <si>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</si>
  <si>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</si>
  <si>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</si>
  <si>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</si>
  <si>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</si>
  <si>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</si>
  <si>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</si>
  <si>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</si>
  <si>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</si>
  <si>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</si>
  <si>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</si>
  <si>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</si>
  <si>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</si>
  <si>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</si>
  <si>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</si>
  <si>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</si>
  <si>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</si>
  <si>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</si>
  <si>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</si>
  <si>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</si>
  <si>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</si>
  <si>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</si>
  <si>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</si>
  <si>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</si>
  <si>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</si>
  <si>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</si>
  <si>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</si>
  <si>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</si>
  <si>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</si>
  <si>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</si>
  <si>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</si>
  <si>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</si>
  <si>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</si>
  <si>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</si>
  <si>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</si>
  <si>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</si>
  <si>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</si>
  <si>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</si>
  <si>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</si>
  <si>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</si>
  <si>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</si>
  <si>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</si>
  <si>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</si>
  <si>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</si>
  <si>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</si>
  <si>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</si>
  <si>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</si>
  <si>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</si>
  <si>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</si>
  <si>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</si>
  <si>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</si>
  <si>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</si>
  <si>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</si>
  <si>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</si>
  <si>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</si>
  <si>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</si>
  <si>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</si>
  <si>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</si>
  <si>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</si>
  <si>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</si>
  <si>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</si>
  <si>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</si>
  <si>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</si>
  <si>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</si>
  <si>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</si>
  <si>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</si>
  <si>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</si>
  <si>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</si>
  <si>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</si>
  <si>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</si>
  <si>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</si>
  <si>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</si>
  <si>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</si>
  <si>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</si>
  <si>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</si>
  <si>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</si>
  <si>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</si>
  <si>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</si>
  <si>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</si>
  <si>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</si>
  <si>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</si>
  <si>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</si>
  <si>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</si>
  <si>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</si>
  <si>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</si>
  <si>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</si>
  <si>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</si>
  <si>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</si>
  <si>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</si>
  <si>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</si>
  <si>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</si>
  <si>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</si>
  <si>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</si>
  <si>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</si>
  <si>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</si>
  <si>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</si>
  <si>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</si>
  <si>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</si>
  <si>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</si>
  <si>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</si>
  <si>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</si>
  <si>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</si>
  <si>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</si>
  <si>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</si>
  <si>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</si>
  <si>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</si>
  <si>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</si>
  <si>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</si>
  <si>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</si>
  <si>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</si>
  <si>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</si>
  <si>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</si>
  <si>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</si>
  <si>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</si>
  <si>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</si>
  <si>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</si>
  <si>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</si>
  <si>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</si>
  <si>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</si>
  <si>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</si>
  <si>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</si>
  <si>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</si>
  <si>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</si>
  <si>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</si>
  <si>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</si>
  <si>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</si>
  <si>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</si>
  <si>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</si>
  <si>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</si>
  <si>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</si>
  <si>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</si>
  <si>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</si>
  <si>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</si>
  <si>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</si>
  <si>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</si>
  <si>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</si>
  <si>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</si>
  <si>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</si>
  <si>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</si>
  <si>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</si>
  <si>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</si>
  <si>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</si>
  <si>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</si>
  <si>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</si>
  <si>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</si>
  <si>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</si>
  <si>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</si>
  <si>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</si>
  <si>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</si>
  <si>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</si>
  <si>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</si>
  <si>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</si>
  <si>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</si>
  <si>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</si>
  <si>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</si>
  <si>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</si>
  <si>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</si>
  <si>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</si>
  <si>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</si>
  <si>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</si>
  <si>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</si>
  <si>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</si>
  <si>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</si>
  <si>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</si>
  <si>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</si>
  <si>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</si>
  <si>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</si>
  <si>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</si>
  <si>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</si>
  <si>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</si>
  <si>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</si>
  <si>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</si>
  <si>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</si>
  <si>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</si>
  <si>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</si>
  <si>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</si>
  <si>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</si>
  <si>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</si>
  <si>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</si>
  <si>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</si>
  <si>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</si>
  <si>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</si>
  <si>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</si>
  <si>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</si>
  <si>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</si>
  <si>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</si>
  <si>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</si>
  <si>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</si>
  <si>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</si>
  <si>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</si>
  <si>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</si>
  <si>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</si>
  <si>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</si>
  <si>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</si>
  <si>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</si>
  <si>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</si>
  <si>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</si>
  <si>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</si>
  <si>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</si>
  <si>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</si>
  <si>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</si>
  <si>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</si>
  <si>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</si>
  <si>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</si>
  <si>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</si>
  <si>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</si>
  <si>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</si>
  <si>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</si>
  <si>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</si>
  <si>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</si>
  <si>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</si>
  <si>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</si>
  <si>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</si>
  <si>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</si>
  <si>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</si>
  <si>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</si>
  <si>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</si>
  <si>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</si>
  <si>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</si>
  <si>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</si>
  <si>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</si>
  <si>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</si>
  <si>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</si>
  <si>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</si>
  <si>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</si>
  <si>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</si>
  <si>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</si>
  <si>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</si>
  <si>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</si>
  <si>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</si>
  <si>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</si>
  <si>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</si>
  <si>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</si>
  <si>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</si>
  <si>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</si>
  <si>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</si>
  <si>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</si>
  <si>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</si>
  <si>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</si>
  <si>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</si>
  <si>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</si>
  <si>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</si>
  <si>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</si>
  <si>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</si>
  <si>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</si>
  <si>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</si>
  <si>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</si>
  <si>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</si>
  <si>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</si>
  <si>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</si>
  <si>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</si>
  <si>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</si>
  <si>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</si>
  <si>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</si>
  <si>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</si>
  <si>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</si>
  <si>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</si>
  <si>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</si>
  <si>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</si>
  <si>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</si>
  <si>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</si>
  <si>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</si>
  <si>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</si>
  <si>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</si>
  <si>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</si>
  <si>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</si>
  <si>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</si>
  <si>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</si>
  <si>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</si>
  <si>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</si>
  <si>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</si>
  <si>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</si>
  <si>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</si>
  <si>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</si>
  <si>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</si>
  <si>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</si>
  <si>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</si>
  <si>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</si>
  <si>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</si>
  <si>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</si>
  <si>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</si>
  <si>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</si>
  <si>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</si>
  <si>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</si>
  <si>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</si>
  <si>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</si>
  <si>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</si>
  <si>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</si>
  <si>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</si>
  <si>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</si>
  <si>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</si>
  <si>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</si>
  <si>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</si>
  <si>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</si>
  <si>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</si>
  <si>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</si>
  <si>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</si>
  <si>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</si>
  <si>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</si>
  <si>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</si>
  <si>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</si>
  <si>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</si>
  <si>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</si>
  <si>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</si>
  <si>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</si>
  <si>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</si>
  <si>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</si>
  <si>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</si>
  <si>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</si>
  <si>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</si>
  <si>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</si>
  <si>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</si>
  <si>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</si>
  <si>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</si>
  <si>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</si>
  <si>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</si>
  <si>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</si>
  <si>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</si>
  <si>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</si>
  <si>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</si>
  <si>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</si>
  <si>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</si>
  <si>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</si>
  <si>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</si>
  <si>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</si>
  <si>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</si>
  <si>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</si>
  <si>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</si>
  <si>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</si>
  <si>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</si>
  <si>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</si>
  <si>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</si>
  <si>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</si>
  <si>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</si>
  <si>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</si>
  <si>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</si>
  <si>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</si>
  <si>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</si>
  <si>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</si>
  <si>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</si>
  <si>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</si>
  <si>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</si>
  <si>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</si>
  <si>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</si>
  <si>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</si>
  <si>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</si>
  <si>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</si>
  <si>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</si>
  <si>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</si>
  <si>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</si>
  <si>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</si>
  <si>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</si>
  <si>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</si>
  <si>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</si>
  <si>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</si>
  <si>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</si>
  <si>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</si>
  <si>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</si>
  <si>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</si>
  <si>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</si>
  <si>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</si>
  <si>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</si>
  <si>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</si>
  <si>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</si>
  <si>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</si>
  <si>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</si>
  <si>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</si>
  <si>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</si>
  <si>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</si>
  <si>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</si>
  <si>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</si>
  <si>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</si>
  <si>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</si>
  <si>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</si>
  <si>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</si>
  <si>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</si>
  <si>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</si>
  <si>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</si>
  <si>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</si>
  <si>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</si>
  <si>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</si>
  <si>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</si>
  <si>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</si>
  <si>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</si>
  <si>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</si>
  <si>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</si>
  <si>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</si>
  <si>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</si>
  <si>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</si>
  <si>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</si>
  <si>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</si>
  <si>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</si>
  <si>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</si>
  <si>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</si>
  <si>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</si>
  <si>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</si>
  <si>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</si>
  <si>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</si>
  <si>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</si>
  <si>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</si>
  <si>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</si>
  <si>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</si>
  <si>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</si>
  <si>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</si>
  <si>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</si>
  <si>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</si>
  <si>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</si>
  <si>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</si>
  <si>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</si>
  <si>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</si>
  <si>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</si>
  <si>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</si>
  <si>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</si>
  <si>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</si>
  <si>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</si>
  <si>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</si>
  <si>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</si>
  <si>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</si>
  <si>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</si>
  <si>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</si>
  <si>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</si>
  <si>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</si>
  <si>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</si>
  <si>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</si>
  <si>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</si>
  <si>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</si>
  <si>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</si>
  <si>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</si>
  <si>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</si>
  <si>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</si>
  <si>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</si>
  <si>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</si>
  <si>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</si>
  <si>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</si>
  <si>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</si>
  <si>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</si>
  <si>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</si>
  <si>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</si>
  <si>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</si>
  <si>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</si>
  <si>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</si>
  <si>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</si>
  <si>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</si>
  <si>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</si>
  <si>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</si>
  <si>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</si>
  <si>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</si>
  <si>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</si>
  <si>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</si>
  <si>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</si>
  <si>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</si>
  <si>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</si>
  <si>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</si>
  <si>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</si>
  <si>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</si>
  <si>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</si>
  <si>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</si>
  <si>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</si>
  <si>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</si>
  <si>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</si>
  <si>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</si>
  <si>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</si>
  <si>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</si>
  <si>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</si>
  <si>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</si>
  <si>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</si>
  <si>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</si>
  <si>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</si>
  <si>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</si>
  <si>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</si>
  <si>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</si>
  <si>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</si>
  <si>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</si>
  <si>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</si>
  <si>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</si>
  <si>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</si>
  <si>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</si>
  <si>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</si>
  <si>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</si>
  <si>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</si>
  <si>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</si>
  <si>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</si>
  <si>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</si>
  <si>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</si>
  <si>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</si>
  <si>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</si>
  <si>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</si>
  <si>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</si>
  <si>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</si>
  <si>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</si>
  <si>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</si>
  <si>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</si>
  <si>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</si>
  <si>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</si>
  <si>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</si>
  <si>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</si>
  <si>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</si>
  <si>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</si>
  <si>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</si>
  <si>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</si>
  <si>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</si>
  <si>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</si>
  <si>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</si>
  <si>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</si>
  <si>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</si>
  <si>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</si>
  <si>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</si>
  <si>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</si>
  <si>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</si>
  <si>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</si>
  <si>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</si>
  <si>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</si>
  <si>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</si>
  <si>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</si>
  <si>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</si>
  <si>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</si>
  <si>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</si>
  <si>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</si>
  <si>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</si>
  <si>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</si>
  <si>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</si>
  <si>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</si>
  <si>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</si>
  <si>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</si>
  <si>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</si>
  <si>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</si>
  <si>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</si>
  <si>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</si>
  <si>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</si>
  <si>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</si>
  <si>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</si>
  <si>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</si>
  <si>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</si>
  <si>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</si>
  <si>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</si>
  <si>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</si>
  <si>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</si>
  <si>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</si>
  <si>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</si>
  <si>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</si>
  <si>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</si>
  <si>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</si>
  <si>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</si>
  <si>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</si>
  <si>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</si>
  <si>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</si>
  <si>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</si>
  <si>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</si>
  <si>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</si>
  <si>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</si>
  <si>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</si>
  <si>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</si>
  <si>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</si>
  <si>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</si>
  <si>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</si>
  <si>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</si>
  <si>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</si>
  <si>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</si>
  <si>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</si>
  <si>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</si>
  <si>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</si>
  <si>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</si>
  <si>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</si>
  <si>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</si>
  <si>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</si>
  <si>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</si>
  <si>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</si>
  <si>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</si>
  <si>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</si>
  <si>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</si>
  <si>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</si>
  <si>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</si>
  <si>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</si>
  <si>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</si>
  <si>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</si>
  <si>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</si>
  <si>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</si>
  <si>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</si>
  <si>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</si>
  <si>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</si>
  <si>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</si>
  <si>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</si>
  <si>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</si>
  <si>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</si>
  <si>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</si>
  <si>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</si>
  <si>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</si>
  <si>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</si>
  <si>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</si>
  <si>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</si>
  <si>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</si>
  <si>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</si>
  <si>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</si>
  <si>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</si>
  <si>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</si>
  <si>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</si>
  <si>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</si>
  <si>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</si>
  <si>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</si>
  <si>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</si>
  <si>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</si>
  <si>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</si>
  <si>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</si>
  <si>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</si>
  <si>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</si>
  <si>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</si>
  <si>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</si>
  <si>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</si>
  <si>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</si>
  <si>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</si>
  <si>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</si>
  <si>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</si>
  <si>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</si>
  <si>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</si>
  <si>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</si>
  <si>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</si>
  <si>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</si>
  <si>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</si>
  <si>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</si>
  <si>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</si>
  <si>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</si>
  <si>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</si>
  <si>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</si>
  <si>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</si>
  <si>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</si>
  <si>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</si>
  <si>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</si>
  <si>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</si>
  <si>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</si>
  <si>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</si>
  <si>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</si>
  <si>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</si>
  <si>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</si>
  <si>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</si>
  <si>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</si>
  <si>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</si>
  <si>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</si>
  <si>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</si>
  <si>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</si>
  <si>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</si>
  <si>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</si>
  <si>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</si>
  <si>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</si>
  <si>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</si>
  <si>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</si>
  <si>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</si>
  <si>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</si>
  <si>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</si>
  <si>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</si>
  <si>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</si>
  <si>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</si>
  <si>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</si>
  <si>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</si>
  <si>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</si>
  <si>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</si>
  <si>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</si>
  <si>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</si>
  <si>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</si>
  <si>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</si>
  <si>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</si>
  <si>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</si>
  <si>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</si>
  <si>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</si>
  <si>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</si>
  <si>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</si>
  <si>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</si>
  <si>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</si>
  <si>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</si>
  <si>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</si>
  <si>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</si>
  <si>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</si>
  <si>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</si>
  <si>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</si>
  <si>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</si>
  <si>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</si>
  <si>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</si>
  <si>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</si>
  <si>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</si>
  <si>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</si>
  <si>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</si>
  <si>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</si>
  <si>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</si>
  <si>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</si>
  <si>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</si>
  <si>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</si>
  <si>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</si>
  <si>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</si>
  <si>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</si>
  <si>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</si>
  <si>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</si>
  <si>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</si>
  <si>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</si>
  <si>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</si>
  <si>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</si>
  <si>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</si>
  <si>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</si>
  <si>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</si>
  <si>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</si>
  <si>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</si>
  <si>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</si>
  <si>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</si>
  <si>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</si>
  <si>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</si>
  <si>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</si>
  <si>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</si>
  <si>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</si>
  <si>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</si>
  <si>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</si>
  <si>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</si>
  <si>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</si>
  <si>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</si>
  <si>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</si>
  <si>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</si>
  <si>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</si>
  <si>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</si>
  <si>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</si>
  <si>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</si>
  <si>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</si>
  <si>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</si>
  <si>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</si>
  <si>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</si>
  <si>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</si>
  <si>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</si>
  <si>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</si>
  <si>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</si>
  <si>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</si>
  <si>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</si>
  <si>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</si>
  <si>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</si>
  <si>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</si>
  <si>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</si>
  <si>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</si>
  <si>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</si>
  <si>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</si>
  <si>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</si>
  <si>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</si>
  <si>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</si>
  <si>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</si>
  <si>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</si>
  <si>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</si>
  <si>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</si>
  <si>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</si>
  <si>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</si>
  <si>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</si>
  <si>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</si>
  <si>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</si>
  <si>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</si>
  <si>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</si>
  <si>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</si>
  <si>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</si>
  <si>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</si>
  <si>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</si>
  <si>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</si>
  <si>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</si>
  <si>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</si>
  <si>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</si>
  <si>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</si>
  <si>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</si>
  <si>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</si>
  <si>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</si>
  <si>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</si>
  <si>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</si>
  <si>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</si>
  <si>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</si>
  <si>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</si>
  <si>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</si>
  <si>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</si>
  <si>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</si>
  <si>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</si>
  <si>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</si>
  <si>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</si>
  <si>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</si>
  <si>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</si>
  <si>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</si>
  <si>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</si>
  <si>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</si>
  <si>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</si>
  <si>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</si>
  <si>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</si>
  <si>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</si>
  <si>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</si>
  <si>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</si>
  <si>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</si>
  <si>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</si>
  <si>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</si>
  <si>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</si>
  <si>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</si>
  <si>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</si>
  <si>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</si>
  <si>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</si>
  <si>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</si>
  <si>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</si>
  <si>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</si>
  <si>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</si>
  <si>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</si>
  <si>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</si>
  <si>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</si>
  <si>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</si>
  <si>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</si>
  <si>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</si>
  <si>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</si>
  <si>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</si>
  <si>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</si>
  <si>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</si>
  <si>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</si>
  <si>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</si>
  <si>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</si>
  <si>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</si>
  <si>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</si>
  <si>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</si>
  <si>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</si>
  <si>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</si>
  <si>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</si>
  <si>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</si>
  <si>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</si>
  <si>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</si>
  <si>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</si>
  <si>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</si>
  <si>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</si>
  <si>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</si>
  <si>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</si>
  <si>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</si>
  <si>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</si>
  <si>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</si>
  <si>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</si>
  <si>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</si>
  <si>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</si>
  <si>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</si>
  <si>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</si>
  <si>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</si>
  <si>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</si>
  <si>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</si>
  <si>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</si>
  <si>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</si>
  <si>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</si>
  <si>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</si>
  <si>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</si>
  <si>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</si>
  <si>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</si>
  <si>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</si>
  <si>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</si>
  <si>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</si>
  <si>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</si>
  <si>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</si>
  <si>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</si>
  <si>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</si>
  <si>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</si>
  <si>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</si>
  <si>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</si>
  <si>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</si>
  <si>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</si>
  <si>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</si>
  <si>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</si>
  <si>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</si>
  <si>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</si>
  <si>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</si>
  <si>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</si>
  <si>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</si>
  <si>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</si>
  <si>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</si>
  <si>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</si>
  <si>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</si>
  <si>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</si>
  <si>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</si>
  <si>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</si>
  <si>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</si>
  <si>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</si>
  <si>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</si>
  <si>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</si>
  <si>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</si>
  <si>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</si>
  <si>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</si>
  <si>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</si>
  <si>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</si>
  <si>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</si>
  <si>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</si>
  <si>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</si>
  <si>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</si>
  <si>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</si>
  <si>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</si>
  <si>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</si>
  <si>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</si>
  <si>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</si>
  <si>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</si>
  <si>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</si>
  <si>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</si>
  <si>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</si>
  <si>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</si>
  <si>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</si>
  <si>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</si>
  <si>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</si>
  <si>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</si>
  <si>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</si>
  <si>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</si>
  <si>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</si>
  <si>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</si>
  <si>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</si>
  <si>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</si>
  <si>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</si>
  <si>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</si>
  <si>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</si>
  <si>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</si>
  <si>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</si>
  <si>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</si>
  <si>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</si>
  <si>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</si>
  <si>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</si>
  <si>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</si>
  <si>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</si>
  <si>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</si>
  <si>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</si>
  <si>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</si>
  <si>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</si>
  <si>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</si>
  <si>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</si>
  <si>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</si>
  <si>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</si>
  <si>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</si>
  <si>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</si>
  <si>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</si>
  <si>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</si>
  <si>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</si>
  <si>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</si>
  <si>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</si>
  <si>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</si>
  <si>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</si>
  <si>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</si>
  <si>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</si>
  <si>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</si>
  <si>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</si>
  <si>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</si>
  <si>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</si>
  <si>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</si>
  <si>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</si>
  <si>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</si>
  <si>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</si>
  <si>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</si>
  <si>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</si>
  <si>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</si>
  <si>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</si>
  <si>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</si>
  <si>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</si>
  <si>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</si>
  <si>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</si>
  <si>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</si>
  <si>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</si>
  <si>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</si>
  <si>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</si>
  <si>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</si>
  <si>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</si>
  <si>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</si>
  <si>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</si>
  <si>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</si>
  <si>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</si>
  <si>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</si>
  <si>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</si>
  <si>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</si>
  <si>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</si>
  <si>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</si>
  <si>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</si>
  <si>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</si>
  <si>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</si>
  <si>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</si>
  <si>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</si>
  <si>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</si>
  <si>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</si>
  <si>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</si>
  <si>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</si>
  <si>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</si>
  <si>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</si>
  <si>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</si>
  <si>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</si>
  <si>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</si>
  <si>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</si>
  <si>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</si>
  <si>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</si>
  <si>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</si>
  <si>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</si>
  <si>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</si>
  <si>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</si>
  <si>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</si>
  <si>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</si>
  <si>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</si>
  <si>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</si>
  <si>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</si>
  <si>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</si>
  <si>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</si>
  <si>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</si>
  <si>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</si>
  <si>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</si>
  <si>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</si>
  <si>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</si>
  <si>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</si>
  <si>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</si>
  <si>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</si>
  <si>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</si>
  <si>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</si>
  <si>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</si>
  <si>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</si>
  <si>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</si>
  <si>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</si>
  <si>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</si>
  <si>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</si>
  <si>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</si>
  <si>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</si>
  <si>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</si>
  <si>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</si>
  <si>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</si>
  <si>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</si>
  <si>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</si>
  <si>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</si>
  <si>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</si>
  <si>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</si>
  <si>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</si>
  <si>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</si>
  <si>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</si>
  <si>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</si>
  <si>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</si>
  <si>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</si>
  <si>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</si>
  <si>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</si>
  <si>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</si>
  <si>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</si>
  <si>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</si>
  <si>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</si>
  <si>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</si>
  <si>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</si>
  <si>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</si>
  <si>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</si>
  <si>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</si>
  <si>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</si>
  <si>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</si>
  <si>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</si>
  <si>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</si>
  <si>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</si>
  <si>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</si>
  <si>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</si>
  <si>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</si>
  <si>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</si>
  <si>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</si>
  <si>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</si>
  <si>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</si>
  <si>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</si>
  <si>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</si>
  <si>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</si>
  <si>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</si>
  <si>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</si>
  <si>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</si>
  <si>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</si>
  <si>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</si>
  <si>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</si>
  <si>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</si>
  <si>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</si>
  <si>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</si>
  <si>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</si>
  <si>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</si>
  <si>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</si>
  <si>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</si>
  <si>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</si>
  <si>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</si>
  <si>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</si>
  <si>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</si>
  <si>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</si>
  <si>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</si>
  <si>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</si>
  <si>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</si>
  <si>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</si>
  <si>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</si>
  <si>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</si>
  <si>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</si>
  <si>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</si>
  <si>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</si>
  <si>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</si>
  <si>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</si>
  <si>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</si>
  <si>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</si>
  <si>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</si>
  <si>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</si>
  <si>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</si>
  <si>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</si>
  <si>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</si>
  <si>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</si>
  <si>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</si>
  <si>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</si>
  <si>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</si>
  <si>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</si>
  <si>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</si>
  <si>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</si>
  <si>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</si>
  <si>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</si>
  <si>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</si>
  <si>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</si>
  <si>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</si>
  <si>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</si>
  <si>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</si>
  <si>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</si>
  <si>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</si>
  <si>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</si>
  <si>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</si>
  <si>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</si>
  <si>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</si>
  <si>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</si>
  <si>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</si>
  <si>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</si>
  <si>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</si>
  <si>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</si>
  <si>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</si>
  <si>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</si>
  <si>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</si>
  <si>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</si>
  <si>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</si>
  <si>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</si>
  <si>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</si>
  <si>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</si>
  <si>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</si>
  <si>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</si>
  <si>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</si>
  <si>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</si>
  <si>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</si>
  <si>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</si>
  <si>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</si>
  <si>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</si>
  <si>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</si>
  <si>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</si>
  <si>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</si>
  <si>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</si>
  <si>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</si>
  <si>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</si>
  <si>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</si>
  <si>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</si>
  <si>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</si>
  <si>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</si>
  <si>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</si>
  <si>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</si>
  <si>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</si>
  <si>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</si>
  <si>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</si>
  <si>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</si>
  <si>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</si>
  <si>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</si>
  <si>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</si>
  <si>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</si>
  <si>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</si>
  <si>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</si>
  <si>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</si>
  <si>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</si>
  <si>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</si>
  <si>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</si>
  <si>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</si>
  <si>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</si>
  <si>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</si>
  <si>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</si>
  <si>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</si>
  <si>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</si>
  <si>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</si>
  <si>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</si>
  <si>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</si>
  <si>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</si>
  <si>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</si>
  <si>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</si>
  <si>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</si>
  <si>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</si>
  <si>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</si>
  <si>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</si>
  <si>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</si>
  <si>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</si>
  <si>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</si>
  <si>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</si>
  <si>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</si>
  <si>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</si>
  <si>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</si>
  <si>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</si>
  <si>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</si>
  <si>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</si>
  <si>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</si>
  <si>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</si>
  <si>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</si>
  <si>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</si>
  <si>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</si>
  <si>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</si>
  <si>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</si>
  <si>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</si>
  <si>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</si>
  <si>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</si>
  <si>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</si>
  <si>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</si>
  <si>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</si>
  <si>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</si>
  <si>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</si>
  <si>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</si>
  <si>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</si>
  <si>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</si>
  <si>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</si>
  <si>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</si>
  <si>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</si>
  <si>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</si>
  <si>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</si>
  <si>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</si>
  <si>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</si>
  <si>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</si>
  <si>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</si>
  <si>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</si>
  <si>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</si>
  <si>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</si>
  <si>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</si>
  <si>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</si>
  <si>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</si>
  <si>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</si>
  <si>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</si>
  <si>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</si>
  <si>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</si>
  <si>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</si>
  <si>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</si>
  <si>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</si>
  <si>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</si>
  <si>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</si>
  <si>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</si>
  <si>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</si>
  <si>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</si>
  <si>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</si>
  <si>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</si>
  <si>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</si>
  <si>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</si>
  <si>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</si>
  <si>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</si>
  <si>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</si>
  <si>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</si>
  <si>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</si>
  <si>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</si>
  <si>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</si>
  <si>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</si>
  <si>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</si>
  <si>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</si>
  <si>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</si>
  <si>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</si>
  <si>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</si>
  <si>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</si>
  <si>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</si>
  <si>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</si>
  <si>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</si>
  <si>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</si>
  <si>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</si>
  <si>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</si>
  <si>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</si>
  <si>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</si>
  <si>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</si>
  <si>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</si>
  <si>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</si>
  <si>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</si>
  <si>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</si>
  <si>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</si>
  <si>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</si>
  <si>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</si>
  <si>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</si>
  <si>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</si>
  <si>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</si>
  <si>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</si>
  <si>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</si>
  <si>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</si>
  <si>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</si>
  <si>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</si>
  <si>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</si>
  <si>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</si>
  <si>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</si>
  <si>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</si>
  <si>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</si>
  <si>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</si>
  <si>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</si>
  <si>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</si>
  <si>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</si>
  <si>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</si>
  <si>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</si>
  <si>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</si>
  <si>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</si>
  <si>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</si>
  <si>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</si>
  <si>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</si>
  <si>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</si>
  <si>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</si>
  <si>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</si>
  <si>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</si>
  <si>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</si>
  <si>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</si>
  <si>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</si>
  <si>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</si>
  <si>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</si>
  <si>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</si>
  <si>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</si>
  <si>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</si>
  <si>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</si>
  <si>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</si>
  <si>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</si>
  <si>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</si>
  <si>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</si>
  <si>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</si>
  <si>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</si>
  <si>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</si>
  <si>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</si>
  <si>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</si>
  <si>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</si>
  <si>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</si>
  <si>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</si>
  <si>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</si>
  <si>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</si>
  <si>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</si>
  <si>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</si>
  <si>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</si>
  <si>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</si>
  <si>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</si>
  <si>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</si>
  <si>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</si>
  <si>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</si>
  <si>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</si>
  <si>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</si>
  <si>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</si>
  <si>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</si>
  <si>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</si>
  <si>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</si>
  <si>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</si>
  <si>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</si>
  <si>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</si>
  <si>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</si>
  <si>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</si>
  <si>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</si>
  <si>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</si>
  <si>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</si>
  <si>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</si>
  <si>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</si>
  <si>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</si>
  <si>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</si>
  <si>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</si>
  <si>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</si>
  <si>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</si>
  <si>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</si>
  <si>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</si>
  <si>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</si>
  <si>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</si>
  <si>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</si>
  <si>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</si>
  <si>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</si>
  <si>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</si>
  <si>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</si>
  <si>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</si>
  <si>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</si>
  <si>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</si>
  <si>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</si>
  <si>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</si>
  <si>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</si>
  <si>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</si>
  <si>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</si>
  <si>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</si>
  <si>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</si>
  <si>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</si>
  <si>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</si>
  <si>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</si>
  <si>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</si>
  <si>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</si>
  <si>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</si>
  <si>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</si>
  <si>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</si>
  <si>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</si>
  <si>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</si>
  <si>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</si>
  <si>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</si>
  <si>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</si>
  <si>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</si>
  <si>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</si>
  <si>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</si>
  <si>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</si>
  <si>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</si>
  <si>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</si>
  <si>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</si>
  <si>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</si>
  <si>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</si>
  <si>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</si>
  <si>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</si>
  <si>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</si>
  <si>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</si>
  <si>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</si>
  <si>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</si>
  <si>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</si>
  <si>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</si>
  <si>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</si>
  <si>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</si>
  <si>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</si>
  <si>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</si>
  <si>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</si>
  <si>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</si>
  <si>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</si>
  <si>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</si>
  <si>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</si>
  <si>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</si>
  <si>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</si>
  <si>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</si>
  <si>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</si>
  <si>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</si>
  <si>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</si>
  <si>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</si>
  <si>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</si>
  <si>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</si>
  <si>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</si>
  <si>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</si>
  <si>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</si>
  <si>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</si>
  <si>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</si>
  <si>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</si>
  <si>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</si>
  <si>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</si>
  <si>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</si>
  <si>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</si>
  <si>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</si>
  <si>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</si>
  <si>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</si>
  <si>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</si>
  <si>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</si>
  <si>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</si>
  <si>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</si>
  <si>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</si>
  <si>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</si>
  <si>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</si>
  <si>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</si>
  <si>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</si>
  <si>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</si>
  <si>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</si>
  <si>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</si>
  <si>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</si>
  <si>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</si>
  <si>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</si>
  <si>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</si>
  <si>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</si>
  <si>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</si>
  <si>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</si>
  <si>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</si>
  <si>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</si>
  <si>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</si>
  <si>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</si>
  <si>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</si>
  <si>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</si>
  <si>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</si>
  <si>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</si>
  <si>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</si>
  <si>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</si>
  <si>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</si>
  <si>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</si>
  <si>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</si>
  <si>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</si>
  <si>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</si>
  <si>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</si>
  <si>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</si>
  <si>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</si>
  <si>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</si>
  <si>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</si>
  <si>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</si>
  <si>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</si>
  <si>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</si>
  <si>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</si>
  <si>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</si>
  <si>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</si>
  <si>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</si>
  <si>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</si>
  <si>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</si>
  <si>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</si>
  <si>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</si>
  <si>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</si>
  <si>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</si>
  <si>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</si>
  <si>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</si>
  <si>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</si>
  <si>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</si>
  <si>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</si>
  <si>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</si>
  <si>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</si>
  <si>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</si>
  <si>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</si>
  <si>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</si>
  <si>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</si>
  <si>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</si>
  <si>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</si>
  <si>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</si>
  <si>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</si>
  <si>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</si>
  <si>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</si>
  <si>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</si>
  <si>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</si>
  <si>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</si>
  <si>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</si>
  <si>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</si>
  <si>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</si>
  <si>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</si>
  <si>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</si>
  <si>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</si>
  <si>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</si>
  <si>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</si>
  <si>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</si>
  <si>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</si>
  <si>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</si>
  <si>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</si>
  <si>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</si>
  <si>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</si>
  <si>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</si>
  <si>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</si>
  <si>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</si>
  <si>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</si>
  <si>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</si>
  <si>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</si>
  <si>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</si>
  <si>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</si>
  <si>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</si>
  <si>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</si>
  <si>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</si>
  <si>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</si>
  <si>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</si>
  <si>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</si>
  <si>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</si>
  <si>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</si>
  <si>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</si>
  <si>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</si>
  <si>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</si>
  <si>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</si>
  <si>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</si>
  <si>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</si>
  <si>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</si>
  <si>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</si>
  <si>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</si>
  <si>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</si>
  <si>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</si>
  <si>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</si>
  <si>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</si>
  <si>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</si>
  <si>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</si>
  <si>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</si>
  <si>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</si>
  <si>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</si>
  <si>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</si>
  <si>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</si>
  <si>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</si>
  <si>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</si>
  <si>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</si>
  <si>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</si>
  <si>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</si>
  <si>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</si>
  <si>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</si>
  <si>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</si>
  <si>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</si>
  <si>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</si>
  <si>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</si>
  <si>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</si>
  <si>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</si>
  <si>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</si>
  <si>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</si>
  <si>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</si>
  <si>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</si>
  <si>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</si>
  <si>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</si>
  <si>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</si>
  <si>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</si>
  <si>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</si>
  <si>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</si>
  <si>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</si>
  <si>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</si>
  <si>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</si>
  <si>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</si>
  <si>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</si>
  <si>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</si>
  <si>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</si>
  <si>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</si>
  <si>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</si>
  <si>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</si>
  <si>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</si>
  <si>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</si>
  <si>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</si>
  <si>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</si>
  <si>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</si>
  <si>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</si>
  <si>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</si>
  <si>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</si>
  <si>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</si>
  <si>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</si>
  <si>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</si>
  <si>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</si>
  <si>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</si>
  <si>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</si>
  <si>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</si>
  <si>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</si>
  <si>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</si>
  <si>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</si>
  <si>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</si>
  <si>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</si>
  <si>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</si>
  <si>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</si>
  <si>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</si>
  <si>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</si>
  <si>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</si>
  <si>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</si>
  <si>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</si>
  <si>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</si>
  <si>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</si>
  <si>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</si>
  <si>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</si>
  <si>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</si>
  <si>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</si>
  <si>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</si>
  <si>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</si>
  <si>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</si>
  <si>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</si>
  <si>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</si>
  <si>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</si>
  <si>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</si>
  <si>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</si>
  <si>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</si>
  <si>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</si>
  <si>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</si>
  <si>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</si>
  <si>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</si>
  <si>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</si>
  <si>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</si>
  <si>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</si>
  <si>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</si>
  <si>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</si>
  <si>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</si>
  <si>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</si>
  <si>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</si>
  <si>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</si>
  <si>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</si>
  <si>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</si>
  <si>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</si>
  <si>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</si>
  <si>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</si>
  <si>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</si>
  <si>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</si>
  <si>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</si>
  <si>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</si>
  <si>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</si>
  <si>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</si>
  <si>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</si>
  <si>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</si>
  <si>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</si>
  <si>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</si>
  <si>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</si>
  <si>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</si>
  <si>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</si>
  <si>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</si>
  <si>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</si>
  <si>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</si>
  <si>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</si>
  <si>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</si>
  <si>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</si>
  <si>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</si>
  <si>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</si>
  <si>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</si>
  <si>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</si>
  <si>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</si>
  <si>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</si>
  <si>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</si>
  <si>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</si>
  <si>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</si>
  <si>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</si>
  <si>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</si>
  <si>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</si>
  <si>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</si>
  <si>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</si>
  <si>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</si>
  <si>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</si>
  <si>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</si>
  <si>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</si>
  <si>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</si>
  <si>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</si>
  <si>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</si>
  <si>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</si>
  <si>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</si>
  <si>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</si>
  <si>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</si>
  <si>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</si>
  <si>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</si>
  <si>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</si>
  <si>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</si>
  <si>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</si>
  <si>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</si>
  <si>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</si>
  <si>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</si>
  <si>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</si>
  <si>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</si>
  <si>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</si>
  <si>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</si>
  <si>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</si>
  <si>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</si>
  <si>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</si>
  <si>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</si>
  <si>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</si>
  <si>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</si>
  <si>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</si>
  <si>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</si>
  <si>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</si>
  <si>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</si>
  <si>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</si>
  <si>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</si>
  <si>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</si>
  <si>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</si>
  <si>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</si>
  <si>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</si>
  <si>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</si>
  <si>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</si>
  <si>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</si>
  <si>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</si>
  <si>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</si>
  <si>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</si>
  <si>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</si>
  <si>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</si>
  <si>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</si>
  <si>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</si>
  <si>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</si>
  <si>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</si>
  <si>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</si>
  <si>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</si>
  <si>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</si>
  <si>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</si>
  <si>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</si>
  <si>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</si>
  <si>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</si>
  <si>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</si>
  <si>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</si>
  <si>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</si>
  <si>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</si>
  <si>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</si>
  <si>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</si>
  <si>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</si>
  <si>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</si>
  <si>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</si>
  <si>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</si>
  <si>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</si>
  <si>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</si>
  <si>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</si>
  <si>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</si>
  <si>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</si>
  <si>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</si>
  <si>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</si>
  <si>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</si>
  <si>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</si>
  <si>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</si>
  <si>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</si>
  <si>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</si>
  <si>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</si>
  <si>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</si>
  <si>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</si>
  <si>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</si>
  <si>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</si>
  <si>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</si>
  <si>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</si>
  <si>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</si>
  <si>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</si>
  <si>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</si>
  <si>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</si>
  <si>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</si>
  <si>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</si>
  <si>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</si>
  <si>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</si>
  <si>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</si>
  <si>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</si>
  <si>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</si>
  <si>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</si>
  <si>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</si>
  <si>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</si>
  <si>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</si>
  <si>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</si>
  <si>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</si>
  <si>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</si>
  <si>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</si>
  <si>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</si>
  <si>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</si>
  <si>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</si>
  <si>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</si>
  <si>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</si>
  <si>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</si>
  <si>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</si>
  <si>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</si>
  <si>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</si>
  <si>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</si>
  <si>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</si>
  <si>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</si>
  <si>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</si>
  <si>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</si>
  <si>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</si>
  <si>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</si>
  <si>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</si>
  <si>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</si>
  <si>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</si>
  <si>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</si>
  <si>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</si>
  <si>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</si>
  <si>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</si>
  <si>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</si>
  <si>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</si>
  <si>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</si>
  <si>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</si>
  <si>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</si>
  <si>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</si>
  <si>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</si>
  <si>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</si>
  <si>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</si>
  <si>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</si>
  <si>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</si>
  <si>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</si>
  <si>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</si>
  <si>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</si>
  <si>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</si>
  <si>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</si>
  <si>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</si>
  <si>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</si>
  <si>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</si>
  <si>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</si>
  <si>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</si>
  <si>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</si>
  <si>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</si>
  <si>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</si>
  <si>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</si>
  <si>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</si>
  <si>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</si>
  <si>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</si>
  <si>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</si>
  <si>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</si>
  <si>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</si>
  <si>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</si>
  <si>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</si>
  <si>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</si>
  <si>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</si>
  <si>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</si>
  <si>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</si>
  <si>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</si>
  <si>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</si>
  <si>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</si>
  <si>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</si>
  <si>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</si>
  <si>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</si>
  <si>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</si>
  <si>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</si>
  <si>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</si>
  <si>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</si>
  <si>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</si>
  <si>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</si>
  <si>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</si>
  <si>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</si>
  <si>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</si>
  <si>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</si>
  <si>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</si>
  <si>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</si>
  <si>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</si>
  <si>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</si>
  <si>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</si>
  <si>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</si>
  <si>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</si>
  <si>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</si>
  <si>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</si>
  <si>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</si>
  <si>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</si>
  <si>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</si>
  <si>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</si>
  <si>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</si>
  <si>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</si>
  <si>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</si>
  <si>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</si>
  <si>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</si>
  <si>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</si>
  <si>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</si>
  <si>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</si>
  <si>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</si>
  <si>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</si>
  <si>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</si>
  <si>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</si>
  <si>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</si>
  <si>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</si>
  <si>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</si>
  <si>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</si>
  <si>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</si>
  <si>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</si>
  <si>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</si>
  <si>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</si>
  <si>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</si>
  <si>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</si>
  <si>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</si>
  <si>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</si>
  <si>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</si>
  <si>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</si>
  <si>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</si>
  <si>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</si>
  <si>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</si>
  <si>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</si>
  <si>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</si>
  <si>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</si>
  <si>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</si>
  <si>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</si>
  <si>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</si>
  <si>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</si>
  <si>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</si>
  <si>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</si>
  <si>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</si>
  <si>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</si>
  <si>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</si>
  <si>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</si>
  <si>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</si>
  <si>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</si>
  <si>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</si>
  <si>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</si>
  <si>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</si>
  <si>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</si>
  <si>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</si>
  <si>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</si>
  <si>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</si>
  <si>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</si>
  <si>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</si>
  <si>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</si>
  <si>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</si>
  <si>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</si>
  <si>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</si>
  <si>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</si>
  <si>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</si>
  <si>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</si>
  <si>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</si>
  <si>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</si>
  <si>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</si>
  <si>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</si>
  <si>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</si>
  <si>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</si>
  <si>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</si>
  <si>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</si>
  <si>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</si>
  <si>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</si>
  <si>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</si>
  <si>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</si>
  <si>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</si>
  <si>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</si>
  <si>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</si>
  <si>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</si>
  <si>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</si>
  <si>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</si>
  <si>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</si>
  <si>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</si>
  <si>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</si>
  <si>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</si>
  <si>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</si>
  <si>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</si>
  <si>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</si>
  <si>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</si>
  <si>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</si>
  <si>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</si>
  <si>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</si>
  <si>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</si>
  <si>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</si>
  <si>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</si>
  <si>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</si>
  <si>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</si>
  <si>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</si>
  <si>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</si>
  <si>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</si>
  <si>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</si>
  <si>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</si>
  <si>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</si>
  <si>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</si>
  <si>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</si>
  <si>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</si>
  <si>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</si>
  <si>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</si>
  <si>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</si>
  <si>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</si>
  <si>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</si>
  <si>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</si>
  <si>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</si>
  <si>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</si>
  <si>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</si>
  <si>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</si>
  <si>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</si>
  <si>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</si>
  <si>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</si>
  <si>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</si>
  <si>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</si>
  <si>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</si>
  <si>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</si>
  <si>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</si>
  <si>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</si>
  <si>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</si>
  <si>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</si>
  <si>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</si>
  <si>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</si>
  <si>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</si>
  <si>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</si>
  <si>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</si>
  <si>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</si>
  <si>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</si>
  <si>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</si>
  <si>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</si>
  <si>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</si>
  <si>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</si>
  <si>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</si>
  <si>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</si>
  <si>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</si>
  <si>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</si>
  <si>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</si>
  <si>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</si>
  <si>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</si>
  <si>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</si>
  <si>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</si>
  <si>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</si>
  <si>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</si>
  <si>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</si>
  <si>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</si>
  <si>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</si>
  <si>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</si>
  <si>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</si>
  <si>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</si>
  <si>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</si>
  <si>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</si>
  <si>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</si>
  <si>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</si>
  <si>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</si>
  <si>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</si>
  <si>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</si>
  <si>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</si>
  <si>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</si>
  <si>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</si>
  <si>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</si>
  <si>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</si>
  <si>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</si>
  <si>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</si>
  <si>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</si>
  <si>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</si>
  <si>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</si>
  <si>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</si>
  <si>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</si>
  <si>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</si>
  <si>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</si>
  <si>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</si>
  <si>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</si>
  <si>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</si>
  <si>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</si>
  <si>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</si>
  <si>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</si>
  <si>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</si>
  <si>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</si>
  <si>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</si>
  <si>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</si>
  <si>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</si>
  <si>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</si>
  <si>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</si>
  <si>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</si>
  <si>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</si>
  <si>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</si>
  <si>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</si>
  <si>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</si>
  <si>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</si>
  <si>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</si>
  <si>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</si>
  <si>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</si>
  <si>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</si>
  <si>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</si>
  <si>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</si>
  <si>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</si>
  <si>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</si>
  <si>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</si>
  <si>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</si>
  <si>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</si>
  <si>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</si>
  <si>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</si>
  <si>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</si>
  <si>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</si>
  <si>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</si>
  <si>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</si>
  <si>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</si>
  <si>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</si>
  <si>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</si>
  <si>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</si>
  <si>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</si>
  <si>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</si>
  <si>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</si>
  <si>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</si>
  <si>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</si>
  <si>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</si>
  <si>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</si>
  <si>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</si>
  <si>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</si>
  <si>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</si>
  <si>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</si>
  <si>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</si>
  <si>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</si>
  <si>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</si>
  <si>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</si>
  <si>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</si>
  <si>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</si>
  <si>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</si>
  <si>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</si>
  <si>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</si>
  <si>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</si>
  <si>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</si>
  <si>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</si>
  <si>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</si>
  <si>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</si>
  <si>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</si>
  <si>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</si>
  <si>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</si>
  <si>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</si>
  <si>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</si>
  <si>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</si>
  <si>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</si>
  <si>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</si>
  <si>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</si>
  <si>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</si>
  <si>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</si>
  <si>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</si>
  <si>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</si>
  <si>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</si>
  <si>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</si>
  <si>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</si>
  <si>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</si>
  <si>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</si>
  <si>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</si>
  <si>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</si>
  <si>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</si>
  <si>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</si>
  <si>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</si>
  <si>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</si>
  <si>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</si>
  <si>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</si>
  <si>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</si>
  <si>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</si>
  <si>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</si>
  <si>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</si>
  <si>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</si>
  <si>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</si>
  <si>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</si>
  <si>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</si>
  <si>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</si>
  <si>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</si>
  <si>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</si>
  <si>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</si>
  <si>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</si>
  <si>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</si>
  <si>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</si>
  <si>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</si>
  <si>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</si>
  <si>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</si>
  <si>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</si>
  <si>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</si>
  <si>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</si>
  <si>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</si>
  <si>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</si>
  <si>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</si>
  <si>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</si>
  <si>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</si>
  <si>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</si>
  <si>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</si>
  <si>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</si>
  <si>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</si>
  <si>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</si>
  <si>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</si>
  <si>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</si>
  <si>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</si>
  <si>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</si>
  <si>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</si>
  <si>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</si>
  <si>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</si>
  <si>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</si>
  <si>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</si>
  <si>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</si>
  <si>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</si>
  <si>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</si>
  <si>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</si>
  <si>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</si>
  <si>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</si>
  <si>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</si>
  <si>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</si>
  <si>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</si>
  <si>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</si>
  <si>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</si>
  <si>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</si>
  <si>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</si>
  <si>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</si>
  <si>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</si>
  <si>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</si>
  <si>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</si>
  <si>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</si>
  <si>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</si>
  <si>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</si>
  <si>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</si>
  <si>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</si>
  <si>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</si>
  <si>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</si>
  <si>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</si>
  <si>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</si>
  <si>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</si>
  <si>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</si>
  <si>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</si>
  <si>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</si>
  <si>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</si>
  <si>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</si>
  <si>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</si>
  <si>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</si>
  <si>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</si>
  <si>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</si>
  <si>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</si>
  <si>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</si>
  <si>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</si>
  <si>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</si>
  <si>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</si>
  <si>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</si>
  <si>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</si>
  <si>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</si>
  <si>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</si>
  <si>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</si>
  <si>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</si>
  <si>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</si>
  <si>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</si>
  <si>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</si>
  <si>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</si>
  <si>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</si>
  <si>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</si>
  <si>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</si>
  <si>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</si>
  <si>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</si>
  <si>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</si>
  <si>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</si>
  <si>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</si>
  <si>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</si>
  <si>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</si>
  <si>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</si>
  <si>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</si>
  <si>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</si>
  <si>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</si>
  <si>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</si>
  <si>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</si>
  <si>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</si>
  <si>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</si>
  <si>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</si>
  <si>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</si>
  <si>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</si>
  <si>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</si>
  <si>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</si>
  <si>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</si>
  <si>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</si>
  <si>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</si>
  <si>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</si>
  <si>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</si>
  <si>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</si>
  <si>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</si>
  <si>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</si>
  <si>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</si>
  <si>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</si>
  <si>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</si>
  <si>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</si>
  <si>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</si>
  <si>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</si>
  <si>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</si>
  <si>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</si>
  <si>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</si>
  <si>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</si>
  <si>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</si>
  <si>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</si>
  <si>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</si>
  <si>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</si>
  <si>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</si>
  <si>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</si>
  <si>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</si>
  <si>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</si>
  <si>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</si>
  <si>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</si>
  <si>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</si>
  <si>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</si>
  <si>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</si>
  <si>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</si>
  <si>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</si>
  <si>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</si>
  <si>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</si>
  <si>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</si>
  <si>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</si>
  <si>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</si>
  <si>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</si>
  <si>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</si>
  <si>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</si>
  <si>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</si>
  <si>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</si>
  <si>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</si>
  <si>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</si>
  <si>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</si>
  <si>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</si>
  <si>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</si>
  <si>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</si>
  <si>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</si>
  <si>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</si>
  <si>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</si>
  <si>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</si>
  <si>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</si>
  <si>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</si>
  <si>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</si>
  <si>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</si>
  <si>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</si>
  <si>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</si>
  <si>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</si>
  <si>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</si>
  <si>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</si>
  <si>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</si>
  <si>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</si>
  <si>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</si>
  <si>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</si>
  <si>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</si>
  <si>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</si>
  <si>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</si>
  <si>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</si>
  <si>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</si>
  <si>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</si>
  <si>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</si>
  <si>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</si>
  <si>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</si>
  <si>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</si>
  <si>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</si>
  <si>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</si>
  <si>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</si>
  <si>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</si>
  <si>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</si>
  <si>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</si>
  <si>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</si>
  <si>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</si>
  <si>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</si>
  <si>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</si>
  <si>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</si>
  <si>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</si>
  <si>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</si>
  <si>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</si>
  <si>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</si>
  <si>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</si>
  <si>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</si>
  <si>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</si>
  <si>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</si>
  <si>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</si>
  <si>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</si>
  <si>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</si>
  <si>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</si>
  <si>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</si>
  <si>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</si>
  <si>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</si>
  <si>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</si>
  <si>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</si>
  <si>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</si>
  <si>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</si>
  <si>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</si>
  <si>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</si>
  <si>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</si>
  <si>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</si>
  <si>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</si>
  <si>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</si>
  <si>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</si>
  <si>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</si>
  <si>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</si>
  <si>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</si>
  <si>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</si>
  <si>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</si>
  <si>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</si>
  <si>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</si>
  <si>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</si>
  <si>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</si>
  <si>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</si>
  <si>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</si>
  <si>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</si>
  <si>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</si>
  <si>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</si>
  <si>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</si>
  <si>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</si>
  <si>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</si>
  <si>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</si>
  <si>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</si>
  <si>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</si>
  <si>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</si>
  <si>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</si>
  <si>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</si>
  <si>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</si>
  <si>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</si>
  <si>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</si>
  <si>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</si>
  <si>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</si>
  <si>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</si>
  <si>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</si>
  <si>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</si>
  <si>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</si>
  <si>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</si>
  <si>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</si>
  <si>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</si>
  <si>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</si>
  <si>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</si>
  <si>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</si>
  <si>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</si>
  <si>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</si>
  <si>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</si>
  <si>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</si>
  <si>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</si>
  <si>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</si>
  <si>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</si>
  <si>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</si>
  <si>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</si>
  <si>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</si>
  <si>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</si>
  <si>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</si>
  <si>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</si>
  <si>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</si>
  <si>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</si>
  <si>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</si>
  <si>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</si>
  <si>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</si>
  <si>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</si>
  <si>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</si>
  <si>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</si>
  <si>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</si>
  <si>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</si>
  <si>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</si>
  <si>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</si>
  <si>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</si>
  <si>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</si>
  <si>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</si>
  <si>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</si>
  <si>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</si>
  <si>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</si>
  <si>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</si>
  <si>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</si>
  <si>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</si>
  <si>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</si>
  <si>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</si>
  <si>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</si>
  <si>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</si>
  <si>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</si>
  <si>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</si>
  <si>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</si>
  <si>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</si>
  <si>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</si>
  <si>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</si>
  <si>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</si>
  <si>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</si>
  <si>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</si>
  <si>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</si>
  <si>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</si>
  <si>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</si>
  <si>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</si>
  <si>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</si>
  <si>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</si>
  <si>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</si>
  <si>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</si>
  <si>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</si>
  <si>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</si>
  <si>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</si>
  <si>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</si>
  <si>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</si>
  <si>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</si>
  <si>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</si>
  <si>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</si>
  <si>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</si>
  <si>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</si>
  <si>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</si>
  <si>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</si>
  <si>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</si>
  <si>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</si>
  <si>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</si>
  <si>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</si>
  <si>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</si>
  <si>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</si>
  <si>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</si>
  <si>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</si>
  <si>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</si>
  <si>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</si>
  <si>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</si>
  <si>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</si>
  <si>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</si>
  <si>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</si>
  <si>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</si>
  <si>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</si>
  <si>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</si>
  <si>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</si>
  <si>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</si>
  <si>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</si>
  <si>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</si>
  <si>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</si>
  <si>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</si>
  <si>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</si>
  <si>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</si>
  <si>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</si>
  <si>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</si>
  <si>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</si>
  <si>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</si>
  <si>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</si>
  <si>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</si>
  <si>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</si>
  <si>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</si>
  <si>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</si>
  <si>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</si>
  <si>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</si>
  <si>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</si>
  <si>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</si>
  <si>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</si>
  <si>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</si>
  <si>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</si>
  <si>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</si>
  <si>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</si>
  <si>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</si>
  <si>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</si>
  <si>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</si>
  <si>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</si>
  <si>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</si>
  <si>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</si>
  <si>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</si>
  <si>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</si>
  <si>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</si>
  <si>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</si>
  <si>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</si>
  <si>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</si>
  <si>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</si>
  <si>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</si>
  <si>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</si>
  <si>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</si>
  <si>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</si>
  <si>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</si>
  <si>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</si>
  <si>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</si>
  <si>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</si>
  <si>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</si>
  <si>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</si>
  <si>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</si>
  <si>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</si>
  <si>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</si>
  <si>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</si>
  <si>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</si>
  <si>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</si>
  <si>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</si>
  <si>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</si>
  <si>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</si>
  <si>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</si>
  <si>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</si>
  <si>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</si>
  <si>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</si>
  <si>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</si>
  <si>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</si>
  <si>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</si>
  <si>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</si>
  <si>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</si>
  <si>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</si>
  <si>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</si>
  <si>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</si>
  <si>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</si>
  <si>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</si>
  <si>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</si>
  <si>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</si>
  <si>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</si>
  <si>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</si>
  <si>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</si>
  <si>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</si>
  <si>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</si>
  <si>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</si>
  <si>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</si>
  <si>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</si>
  <si>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</si>
  <si>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</si>
  <si>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</si>
  <si>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</si>
  <si>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</si>
  <si>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</si>
  <si>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</si>
  <si>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</si>
  <si>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</si>
  <si>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</si>
  <si>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</si>
  <si>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</si>
  <si>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</si>
  <si>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</si>
  <si>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</si>
  <si>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</si>
  <si>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</si>
  <si>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</si>
  <si>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</si>
  <si>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</si>
  <si>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</si>
  <si>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</si>
  <si>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</si>
  <si>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</si>
  <si>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</si>
  <si>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</si>
  <si>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</si>
  <si>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</si>
  <si>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</si>
  <si>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</si>
  <si>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</si>
  <si>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</si>
  <si>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</si>
  <si>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</si>
  <si>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</si>
  <si>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</si>
  <si>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</si>
  <si>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</si>
  <si>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</si>
  <si>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</si>
  <si>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</si>
  <si>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</si>
  <si>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</si>
  <si>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</si>
  <si>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</si>
  <si>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</si>
  <si>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</si>
  <si>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</si>
  <si>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</si>
  <si>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</si>
  <si>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</si>
  <si>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</si>
  <si>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</si>
  <si>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</si>
  <si>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</si>
  <si>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</si>
  <si>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</si>
  <si>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</si>
  <si>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</si>
  <si>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</si>
  <si>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</si>
  <si>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</si>
  <si>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</si>
  <si>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</si>
  <si>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</si>
  <si>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</si>
  <si>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</si>
  <si>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</si>
  <si>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</si>
  <si>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</si>
  <si>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</si>
  <si>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</si>
  <si>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</si>
  <si>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</si>
  <si>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</si>
  <si>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</si>
  <si>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</si>
  <si>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</si>
  <si>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</si>
  <si>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</si>
  <si>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</si>
  <si>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</si>
  <si>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</si>
  <si>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</si>
  <si>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</si>
  <si>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</si>
  <si>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</si>
  <si>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</si>
  <si>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</si>
  <si>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</si>
  <si>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</si>
  <si>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</si>
  <si>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</si>
  <si>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</si>
  <si>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</si>
  <si>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</si>
  <si>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</si>
  <si>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</si>
  <si>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</si>
  <si>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</si>
  <si>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</si>
  <si>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</si>
  <si>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</si>
  <si>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</si>
  <si>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</si>
  <si>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</si>
  <si>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</si>
  <si>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</si>
  <si>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</si>
  <si>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</si>
  <si>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</si>
  <si>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</si>
  <si>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</si>
  <si>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</si>
  <si>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</si>
  <si>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</si>
  <si>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</si>
  <si>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</si>
  <si>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</si>
  <si>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</si>
  <si>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</si>
  <si>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</si>
  <si>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</si>
  <si>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</si>
  <si>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</si>
  <si>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</si>
  <si>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</si>
  <si>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</si>
  <si>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</si>
  <si>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</si>
  <si>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</si>
  <si>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</si>
  <si>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</si>
  <si>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</si>
  <si>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</si>
  <si>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</si>
  <si>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</si>
  <si>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</si>
  <si>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</si>
  <si>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</si>
  <si>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</si>
  <si>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</si>
  <si>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</si>
  <si>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</si>
  <si>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</si>
  <si>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</si>
  <si>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</si>
  <si>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</si>
  <si>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</si>
  <si>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</si>
  <si>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</si>
  <si>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</si>
  <si>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</si>
  <si>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</si>
  <si>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</si>
  <si>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</si>
  <si>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</si>
  <si>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</si>
  <si>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</si>
  <si>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</si>
  <si>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</si>
  <si>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</si>
  <si>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</si>
  <si>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</si>
  <si>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</si>
  <si>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</si>
  <si>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</si>
  <si>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</si>
  <si>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</si>
  <si>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</si>
  <si>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</si>
  <si>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</si>
  <si>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</si>
  <si>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</si>
  <si>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</si>
  <si>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</si>
  <si>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</si>
  <si>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</si>
  <si>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</si>
  <si>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</si>
  <si>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</si>
  <si>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</si>
  <si>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</si>
  <si>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</si>
  <si>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</si>
  <si>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</si>
  <si>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</si>
  <si>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</si>
  <si>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</si>
  <si>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</si>
  <si>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</si>
  <si>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</si>
  <si>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</si>
  <si>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</si>
  <si>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</si>
  <si>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</si>
  <si>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</si>
  <si>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</si>
  <si>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</si>
  <si>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</si>
  <si>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</si>
  <si>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</si>
  <si>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</si>
  <si>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</si>
  <si>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</si>
  <si>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</si>
  <si>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</si>
  <si>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</si>
  <si>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</si>
  <si>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</si>
  <si>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</si>
  <si>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</si>
  <si>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</si>
  <si>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</si>
  <si>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</si>
  <si>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</si>
  <si>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</si>
  <si>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</si>
  <si>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</si>
  <si>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</si>
  <si>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</si>
  <si>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</si>
  <si>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</si>
  <si>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</si>
  <si>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</si>
  <si>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</si>
  <si>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</si>
  <si>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</si>
  <si>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</si>
  <si>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</si>
  <si>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</si>
  <si>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</si>
  <si>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</si>
  <si>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</si>
  <si>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</si>
  <si>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</si>
  <si>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</si>
  <si>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</si>
  <si>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</si>
  <si>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</si>
  <si>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</si>
  <si>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</si>
  <si>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</si>
  <si>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</si>
  <si>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</si>
  <si>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</si>
  <si>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</si>
  <si>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</si>
  <si>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</si>
  <si>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</si>
  <si>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</si>
  <si>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</si>
  <si>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</si>
  <si>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</si>
  <si>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</si>
  <si>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</si>
  <si>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</si>
  <si>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</si>
  <si>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</si>
  <si>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</si>
  <si>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</si>
  <si>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</si>
  <si>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</si>
  <si>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</si>
  <si>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</si>
  <si>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</si>
  <si>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</si>
  <si>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</si>
  <si>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</si>
  <si>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</si>
  <si>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</si>
  <si>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</si>
  <si>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</si>
  <si>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</si>
  <si>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</si>
  <si>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</si>
  <si>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</si>
  <si>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</si>
  <si>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</si>
  <si>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</si>
  <si>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</si>
  <si>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</si>
  <si>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</si>
  <si>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</si>
  <si>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</si>
  <si>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</si>
  <si>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</si>
  <si>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</si>
  <si>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</si>
  <si>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</si>
  <si>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</si>
  <si>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</si>
  <si>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</si>
  <si>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</si>
  <si>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</si>
  <si>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</si>
  <si>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</si>
  <si>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</si>
  <si>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</si>
  <si>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</si>
  <si>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</si>
  <si>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</si>
  <si>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</si>
  <si>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</si>
  <si>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</si>
  <si>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</si>
  <si>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</si>
  <si>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</si>
  <si>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</si>
  <si>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</si>
  <si>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</si>
  <si>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</si>
  <si>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</si>
  <si>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</si>
  <si>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</si>
  <si>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</si>
  <si>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</si>
  <si>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</si>
  <si>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</si>
  <si>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</si>
  <si>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</si>
  <si>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</si>
  <si>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</si>
  <si>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</si>
  <si>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</si>
  <si>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</si>
  <si>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</si>
  <si>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</si>
  <si>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</si>
  <si>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</si>
  <si>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</si>
  <si>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</si>
  <si>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</si>
  <si>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</si>
  <si>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</si>
  <si>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</si>
  <si>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</si>
  <si>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</si>
  <si>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</si>
  <si>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</si>
  <si>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</si>
  <si>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</si>
  <si>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</si>
  <si>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</si>
  <si>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</si>
  <si>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</si>
  <si>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</si>
  <si>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</si>
  <si>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</si>
  <si>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</si>
  <si>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</si>
  <si>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</si>
  <si>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</si>
  <si>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</si>
  <si>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</si>
  <si>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</si>
  <si>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</si>
  <si>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</si>
  <si>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</si>
  <si>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</si>
  <si>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</si>
  <si>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</si>
  <si>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</si>
  <si>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</si>
  <si>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</si>
  <si>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</si>
  <si>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</si>
  <si>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</si>
  <si>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</si>
  <si>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</si>
  <si>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</si>
  <si>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</si>
  <si>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</si>
  <si>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</si>
  <si>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</si>
  <si>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</si>
  <si>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</si>
  <si>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</si>
  <si>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</si>
  <si>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</si>
  <si>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</si>
  <si>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</si>
  <si>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</si>
  <si>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</si>
  <si>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</si>
  <si>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</si>
  <si>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</si>
  <si>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</si>
  <si>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</si>
  <si>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</si>
  <si>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</si>
  <si>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</si>
  <si>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</si>
  <si>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</si>
  <si>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</si>
  <si>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</si>
  <si>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</si>
  <si>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</si>
  <si>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</si>
  <si>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</si>
  <si>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</si>
  <si>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</si>
  <si>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</si>
  <si>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</si>
  <si>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</si>
  <si>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</si>
  <si>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</si>
  <si>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</si>
  <si>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</si>
  <si>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</si>
  <si>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</si>
  <si>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</si>
  <si>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</si>
  <si>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</si>
  <si>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</si>
  <si>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</si>
  <si>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</si>
  <si>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</si>
  <si>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</si>
  <si>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</si>
  <si>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</si>
  <si>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</si>
  <si>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</si>
  <si>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</si>
  <si>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</si>
  <si>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</si>
  <si>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</si>
  <si>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</si>
  <si>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</si>
  <si>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</si>
  <si>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</si>
  <si>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</si>
  <si>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</si>
  <si>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</si>
  <si>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</si>
  <si>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</si>
  <si>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</si>
  <si>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</si>
  <si>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</si>
  <si>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</si>
  <si>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</si>
  <si>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</si>
  <si>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</si>
  <si>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</si>
  <si>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</si>
  <si>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</si>
  <si>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</si>
  <si>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</si>
  <si>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</si>
  <si>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</si>
  <si>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</si>
  <si>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</si>
  <si>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</si>
  <si>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</si>
  <si>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</si>
  <si>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</si>
  <si>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</si>
  <si>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</si>
  <si>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</si>
  <si>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</si>
  <si>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</si>
  <si>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</si>
  <si>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</si>
  <si>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</si>
  <si>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</si>
  <si>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</si>
  <si>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</si>
  <si>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</si>
  <si>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</si>
  <si>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</si>
  <si>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</si>
  <si>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</si>
  <si>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</si>
  <si>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</si>
  <si>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</si>
  <si>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</si>
  <si>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</si>
  <si>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</si>
  <si>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</si>
  <si>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</si>
  <si>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</si>
  <si>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</si>
  <si>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</si>
  <si>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</si>
  <si>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</si>
  <si>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</si>
  <si>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</si>
  <si>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</si>
  <si>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</si>
  <si>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</si>
  <si>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</si>
  <si>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</si>
  <si>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</si>
  <si>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</si>
  <si>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</si>
  <si>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</si>
  <si>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</si>
  <si>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</si>
  <si>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</si>
  <si>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</si>
  <si>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</si>
  <si>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</si>
  <si>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</si>
  <si>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</si>
  <si>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</si>
  <si>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</si>
  <si>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</si>
  <si>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</si>
  <si>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</si>
  <si>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</si>
  <si>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</si>
  <si>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</si>
  <si>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</si>
  <si>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</si>
  <si>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</si>
  <si>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</si>
  <si>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</si>
  <si>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</si>
  <si>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</si>
  <si>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</si>
  <si>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</si>
  <si>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</si>
  <si>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</si>
  <si>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</si>
  <si>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</si>
  <si>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</si>
  <si>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</si>
  <si>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</si>
  <si>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</si>
  <si>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</si>
  <si>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</si>
  <si>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</si>
  <si>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</si>
  <si>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</si>
  <si>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</si>
  <si>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</si>
  <si>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</si>
  <si>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</si>
  <si>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</si>
  <si>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</si>
  <si>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</si>
  <si>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</si>
  <si>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</si>
  <si>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</si>
  <si>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</si>
  <si>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</si>
  <si>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</si>
  <si>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</si>
  <si>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</si>
  <si>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</si>
  <si>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</si>
  <si>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</si>
  <si>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</si>
  <si>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</si>
  <si>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</si>
  <si>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</si>
  <si>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</si>
  <si>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</si>
  <si>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</si>
  <si>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</si>
  <si>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</si>
  <si>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</si>
  <si>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</si>
  <si>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</si>
  <si>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</si>
  <si>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</si>
  <si>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</si>
  <si>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</si>
  <si>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</si>
  <si>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</si>
  <si>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</si>
  <si>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</si>
  <si>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</si>
  <si>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</si>
  <si>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</si>
  <si>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</si>
  <si>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</si>
  <si>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</si>
  <si>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</si>
  <si>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</si>
  <si>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</si>
  <si>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</si>
  <si>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</si>
  <si>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</si>
  <si>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</si>
  <si>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</si>
  <si>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</si>
  <si>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</si>
  <si>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</si>
  <si>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</si>
  <si>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</si>
  <si>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</si>
  <si>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</si>
  <si>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</si>
  <si>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</si>
  <si>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</si>
  <si>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</si>
  <si>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</si>
  <si>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</si>
  <si>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</si>
  <si>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</si>
  <si>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</si>
  <si>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</si>
  <si>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</si>
  <si>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</si>
  <si>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</si>
  <si>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</si>
  <si>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</si>
  <si>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</si>
  <si>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</si>
  <si>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</si>
  <si>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</si>
  <si>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</si>
  <si>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</si>
  <si>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</si>
  <si>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</si>
  <si>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</si>
  <si>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</si>
  <si>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</si>
  <si>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</si>
  <si>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</si>
  <si>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</si>
  <si>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</si>
  <si>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</si>
  <si>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</si>
  <si>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</si>
  <si>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</si>
  <si>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</si>
  <si>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</si>
  <si>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</si>
  <si>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</si>
  <si>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</si>
  <si>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</si>
  <si>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</si>
  <si>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</si>
  <si>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</si>
  <si>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</si>
  <si>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</si>
  <si>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</si>
  <si>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</si>
  <si>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</si>
  <si>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</si>
  <si>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</si>
  <si>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</si>
  <si>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</si>
  <si>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</si>
  <si>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</si>
  <si>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</si>
  <si>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</si>
  <si>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</si>
  <si>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</si>
  <si>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</si>
  <si>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</si>
  <si>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</si>
  <si>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</si>
  <si>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</si>
  <si>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</si>
  <si>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</si>
  <si>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</si>
  <si>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</si>
  <si>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</si>
  <si>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</si>
  <si>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</si>
  <si>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</si>
  <si>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</si>
  <si>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</si>
  <si>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</si>
  <si>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</si>
  <si>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</si>
  <si>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</si>
  <si>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</si>
  <si>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</si>
  <si>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</si>
  <si>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</si>
  <si>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</si>
  <si>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</si>
  <si>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</si>
  <si>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</si>
  <si>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</si>
  <si>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</si>
  <si>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</si>
  <si>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</si>
  <si>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</si>
  <si>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</si>
  <si>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</si>
  <si>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</si>
  <si>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</si>
  <si>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</si>
  <si>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</si>
  <si>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</si>
  <si>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</si>
  <si>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</si>
  <si>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</si>
  <si>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</si>
  <si>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</si>
  <si>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</si>
  <si>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</si>
  <si>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</si>
  <si>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</si>
  <si>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</si>
  <si>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</si>
  <si>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</si>
  <si>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</si>
  <si>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</si>
  <si>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</si>
  <si>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</si>
  <si>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</si>
  <si>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</si>
  <si>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</si>
  <si>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</si>
  <si>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</si>
  <si>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</si>
  <si>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</si>
  <si>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</si>
  <si>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</si>
  <si>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</si>
  <si>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</si>
  <si>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</si>
  <si>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</si>
  <si>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</si>
  <si>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</si>
  <si>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</si>
  <si>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</si>
  <si>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</si>
  <si>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</si>
  <si>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</si>
  <si>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</si>
  <si>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</si>
  <si>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</si>
  <si>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</si>
  <si>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</si>
  <si>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</si>
  <si>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</si>
  <si>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</si>
  <si>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</si>
  <si>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</si>
  <si>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</si>
  <si>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</si>
  <si>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</si>
  <si>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</si>
  <si>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</si>
  <si>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</si>
  <si>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</si>
  <si>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</si>
  <si>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</si>
  <si>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</si>
  <si>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</si>
  <si>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</si>
  <si>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</si>
  <si>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</si>
  <si>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</si>
  <si>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</si>
  <si>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</si>
  <si>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</si>
  <si>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</si>
  <si>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</si>
  <si>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</si>
  <si>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</si>
  <si>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</si>
  <si>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</si>
  <si>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</si>
  <si>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</si>
  <si>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</si>
  <si>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</si>
  <si>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</si>
  <si>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</si>
  <si>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</si>
  <si>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</si>
  <si>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</si>
  <si>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</si>
  <si>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</si>
  <si>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</si>
  <si>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</si>
  <si>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</si>
  <si>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</si>
  <si>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</si>
  <si>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</si>
  <si>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</si>
  <si>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</si>
  <si>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</si>
  <si>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</si>
  <si>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</si>
  <si>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</si>
  <si>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</si>
  <si>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</si>
  <si>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</si>
  <si>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</si>
  <si>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</si>
  <si>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</si>
  <si>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</si>
  <si>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</si>
  <si>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</si>
  <si>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</si>
  <si>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</si>
  <si>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</si>
  <si>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</si>
  <si>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</si>
  <si>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</si>
  <si>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</si>
  <si>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</si>
  <si>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</si>
  <si>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</si>
  <si>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</si>
  <si>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</si>
  <si>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</si>
  <si>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</si>
  <si>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</si>
  <si>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</si>
  <si>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</si>
  <si>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</si>
  <si>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</si>
  <si>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</si>
  <si>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</si>
  <si>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</si>
  <si>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</si>
  <si>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</si>
  <si>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</si>
  <si>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</si>
  <si>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</si>
  <si>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</si>
  <si>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</si>
  <si>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</si>
  <si>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</si>
  <si>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</si>
  <si>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</si>
  <si>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</si>
  <si>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</si>
  <si>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</si>
  <si>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</si>
  <si>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</si>
  <si>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</si>
  <si>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</si>
  <si>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</si>
  <si>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</si>
  <si>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</si>
  <si>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</si>
  <si>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</si>
  <si>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</si>
  <si>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</si>
  <si>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</si>
  <si>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</si>
  <si>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</si>
  <si>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</si>
  <si>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</si>
  <si>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</si>
  <si>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</si>
  <si>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</si>
  <si>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</si>
  <si>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</si>
  <si>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</si>
  <si>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</si>
  <si>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</si>
  <si>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</si>
  <si>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</si>
  <si>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</si>
  <si>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</si>
  <si>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</si>
  <si>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</si>
  <si>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</si>
  <si>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</si>
  <si>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</si>
  <si>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</si>
  <si>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</si>
  <si>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</si>
  <si>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</si>
  <si>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</si>
  <si>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</si>
  <si>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</si>
  <si>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</si>
  <si>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</si>
  <si>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</si>
  <si>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</si>
  <si>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</si>
  <si>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</si>
  <si>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</si>
  <si>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</si>
  <si>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</si>
  <si>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</si>
  <si>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</si>
  <si>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</si>
  <si>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</si>
  <si>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</si>
  <si>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</si>
  <si>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</si>
  <si>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</si>
  <si>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</si>
  <si>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</si>
  <si>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</si>
  <si>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</si>
  <si>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</si>
  <si>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</si>
  <si>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</si>
  <si>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</si>
  <si>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</si>
  <si>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</si>
  <si>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</si>
  <si>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</si>
  <si>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</si>
  <si>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</si>
  <si>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</si>
  <si>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</si>
  <si>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</si>
  <si>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</si>
  <si>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</si>
  <si>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</si>
  <si>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</si>
  <si>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</si>
  <si>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</si>
  <si>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</si>
  <si>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</si>
  <si>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</si>
  <si>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</si>
  <si>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</si>
  <si>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</si>
  <si>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</si>
  <si>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</si>
  <si>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</si>
  <si>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</si>
  <si>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</si>
  <si>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</si>
  <si>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</si>
  <si>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</si>
  <si>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</si>
  <si>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</si>
  <si>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</si>
  <si>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</si>
  <si>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</si>
  <si>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</si>
  <si>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</si>
  <si>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</si>
  <si>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</si>
  <si>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</si>
  <si>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</si>
  <si>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</si>
  <si>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</si>
  <si>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</si>
  <si>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</si>
  <si>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</si>
  <si>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</si>
  <si>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</si>
  <si>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</si>
  <si>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</si>
  <si>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</si>
  <si>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</si>
  <si>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</si>
  <si>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</si>
  <si>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</si>
  <si>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</si>
  <si>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</si>
  <si>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</si>
  <si>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</si>
  <si>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</si>
  <si>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</si>
  <si>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</si>
  <si>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</si>
  <si>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</si>
  <si>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</si>
  <si>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</si>
  <si>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</si>
  <si>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</si>
  <si>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</si>
  <si>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</si>
  <si>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</si>
  <si>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</si>
  <si>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</si>
  <si>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</si>
  <si>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</si>
  <si>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</si>
  <si>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</si>
  <si>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</si>
  <si>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</si>
  <si>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</si>
  <si>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</si>
  <si>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</si>
  <si>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</si>
  <si>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</si>
  <si>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</si>
  <si>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</si>
  <si>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</si>
  <si>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</si>
  <si>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</si>
  <si>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</si>
  <si>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</si>
  <si>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</si>
  <si>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</si>
  <si>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</si>
  <si>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</si>
  <si>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</si>
  <si>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</si>
  <si>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</si>
  <si>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</si>
  <si>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</si>
  <si>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</si>
  <si>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</si>
  <si>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</si>
  <si>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</si>
  <si>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</si>
  <si>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</si>
  <si>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</si>
  <si>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</si>
  <si>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</si>
  <si>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</si>
  <si>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</si>
  <si>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</si>
  <si>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</si>
  <si>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</si>
  <si>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</si>
  <si>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</si>
  <si>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</si>
  <si>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</si>
  <si>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</si>
  <si>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</si>
  <si>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</si>
  <si>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</si>
  <si>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</si>
  <si>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</si>
  <si>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</si>
  <si>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</si>
  <si>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</si>
  <si>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</si>
  <si>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</si>
  <si>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</si>
  <si>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</si>
  <si>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</si>
  <si>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</si>
  <si>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</si>
  <si>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</si>
  <si>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</si>
  <si>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</si>
  <si>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</si>
  <si>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</si>
  <si>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</si>
  <si>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</si>
  <si>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</si>
  <si>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</si>
  <si>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</si>
  <si>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</si>
  <si>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</si>
  <si>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</si>
  <si>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</si>
  <si>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</si>
  <si>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</si>
  <si>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</si>
  <si>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</si>
  <si>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</si>
  <si>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</si>
  <si>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</si>
  <si>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</si>
  <si>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</si>
  <si>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</si>
  <si>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</si>
  <si>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</si>
  <si>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</si>
  <si>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</si>
  <si>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</si>
  <si>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</si>
  <si>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</si>
  <si>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</si>
  <si>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</si>
  <si>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</si>
  <si>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</si>
  <si>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</si>
  <si>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</si>
  <si>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</si>
  <si>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</si>
  <si>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</si>
  <si>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</si>
  <si>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</si>
  <si>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</si>
  <si>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</si>
  <si>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</si>
  <si>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</si>
  <si>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</si>
  <si>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</si>
  <si>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</si>
  <si>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</si>
  <si>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</si>
  <si>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</si>
  <si>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</si>
  <si>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</si>
  <si>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</si>
  <si>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</si>
  <si>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</si>
  <si>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</si>
  <si>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</si>
  <si>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</si>
  <si>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</si>
  <si>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</si>
  <si>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</si>
  <si>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</si>
  <si>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</si>
  <si>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</si>
  <si>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</si>
  <si>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</si>
  <si>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</si>
  <si>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</si>
  <si>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</si>
  <si>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</si>
  <si>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</si>
  <si>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</si>
  <si>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</si>
  <si>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</si>
  <si>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</si>
  <si>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</si>
  <si>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</si>
  <si>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</si>
  <si>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</si>
  <si>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</si>
  <si>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</si>
  <si>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</si>
  <si>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</si>
  <si>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</si>
  <si>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</si>
  <si>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</si>
  <si>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</si>
  <si>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</si>
  <si>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</si>
  <si>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</si>
  <si>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</si>
  <si>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</si>
  <si>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</si>
  <si>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</si>
  <si>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</si>
  <si>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</si>
  <si>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</si>
  <si>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</si>
  <si>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</si>
  <si>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</si>
  <si>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</si>
  <si>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</si>
  <si>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</si>
  <si>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</si>
  <si>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</si>
  <si>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</si>
  <si>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</si>
  <si>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</si>
  <si>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</si>
  <si>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</si>
  <si>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</si>
  <si>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</si>
  <si>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</si>
  <si>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</si>
  <si>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</si>
  <si>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</si>
  <si>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</si>
  <si>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</si>
  <si>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</si>
  <si>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</si>
  <si>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</si>
  <si>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</si>
  <si>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</si>
  <si>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</si>
  <si>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</si>
  <si>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</si>
  <si>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</si>
  <si>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</si>
  <si>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</si>
  <si>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</si>
  <si>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</si>
  <si>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</si>
  <si>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</si>
  <si>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</si>
  <si>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</si>
  <si>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</si>
  <si>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</si>
  <si>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</si>
  <si>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</si>
  <si>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</si>
  <si>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</si>
  <si>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</si>
  <si>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</si>
  <si>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</si>
  <si>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</si>
  <si>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</si>
  <si>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</si>
  <si>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</si>
  <si>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</si>
  <si>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</si>
  <si>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</si>
  <si>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</si>
  <si>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</si>
  <si>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</si>
  <si>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</si>
  <si>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</si>
  <si>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</si>
  <si>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</si>
  <si>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</si>
  <si>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</si>
  <si>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</si>
  <si>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</si>
  <si>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</si>
  <si>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</si>
  <si>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</si>
  <si>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</si>
  <si>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</si>
  <si>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</si>
  <si>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</si>
  <si>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</si>
  <si>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</si>
  <si>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</si>
  <si>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</si>
  <si>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</si>
  <si>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</si>
  <si>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</si>
  <si>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</si>
  <si>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</si>
  <si>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</si>
  <si>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</si>
  <si>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</si>
  <si>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</si>
  <si>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</si>
  <si>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</si>
  <si>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</si>
  <si>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</si>
  <si>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</si>
  <si>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</si>
  <si>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</si>
  <si>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</si>
  <si>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</si>
  <si>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</si>
  <si>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</si>
  <si>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</si>
  <si>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</si>
  <si>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</si>
  <si>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</si>
  <si>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</si>
  <si>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</si>
  <si>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</si>
  <si>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</si>
  <si>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</si>
  <si>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</si>
  <si>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</si>
  <si>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</si>
  <si>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</si>
  <si>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</si>
  <si>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</si>
  <si>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</si>
  <si>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</si>
  <si>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</si>
  <si>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</si>
  <si>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</si>
  <si>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</si>
  <si>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</si>
  <si>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</si>
  <si>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</si>
  <si>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</si>
  <si>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</si>
  <si>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</si>
  <si>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</si>
  <si>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</si>
  <si>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</si>
  <si>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</si>
  <si>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</si>
  <si>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</si>
  <si>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</si>
  <si>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</si>
  <si>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</si>
  <si>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</si>
  <si>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</si>
  <si>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</si>
  <si>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</si>
  <si>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</si>
  <si>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</si>
  <si>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</si>
  <si>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</si>
  <si>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</si>
  <si>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</si>
  <si>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</si>
  <si>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</si>
  <si>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</si>
  <si>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</si>
  <si>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</si>
  <si>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</si>
  <si>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</si>
  <si>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</si>
  <si>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</si>
  <si>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</si>
  <si>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</si>
  <si>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</si>
  <si>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</si>
  <si>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</si>
  <si>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</si>
  <si>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</si>
  <si>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</si>
  <si>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</si>
  <si>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</si>
  <si>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</si>
  <si>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</si>
  <si>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</si>
  <si>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</si>
  <si>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</si>
  <si>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</si>
  <si>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</si>
  <si>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</si>
  <si>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</si>
  <si>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</si>
  <si>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</si>
  <si>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</si>
  <si>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</si>
  <si>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</si>
  <si>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</si>
  <si>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</si>
  <si>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</si>
  <si>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</si>
  <si>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</si>
  <si>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</si>
  <si>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</si>
  <si>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</si>
  <si>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</si>
  <si>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</si>
  <si>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</si>
  <si>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</si>
  <si>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</si>
  <si>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</si>
  <si>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</si>
  <si>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</si>
  <si>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</si>
  <si>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</si>
  <si>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</si>
  <si>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</si>
  <si>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</si>
  <si>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</si>
  <si>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</si>
  <si>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</si>
  <si>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</si>
  <si>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</si>
  <si>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</si>
  <si>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</si>
  <si>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</si>
  <si>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</si>
  <si>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</si>
  <si>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</si>
  <si>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</si>
  <si>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</si>
  <si>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</si>
  <si>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</si>
  <si>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</si>
  <si>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</si>
  <si>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</si>
  <si>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</si>
  <si>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</si>
  <si>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</si>
  <si>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</si>
  <si>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</si>
  <si>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</si>
  <si>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</si>
  <si>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</si>
  <si>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</si>
  <si>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</si>
  <si>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</si>
  <si>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</si>
  <si>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</si>
  <si>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</si>
  <si>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</si>
  <si>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</si>
  <si>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</si>
  <si>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</si>
  <si>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</si>
  <si>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</si>
  <si>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</si>
  <si>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</si>
  <si>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</si>
  <si>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</si>
  <si>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</si>
  <si>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</si>
  <si>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</si>
  <si>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</si>
  <si>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</si>
  <si>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</si>
  <si>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</si>
  <si>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</si>
  <si>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</si>
  <si>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</si>
  <si>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</si>
  <si>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</si>
  <si>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</si>
  <si>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</si>
  <si>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</si>
  <si>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</si>
  <si>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</si>
  <si>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</si>
  <si>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</si>
  <si>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</si>
  <si>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</si>
  <si>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</si>
  <si>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</si>
  <si>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</si>
  <si>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</si>
  <si>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</si>
  <si>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</si>
  <si>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</si>
  <si>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</si>
  <si>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</si>
  <si>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</si>
  <si>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</si>
  <si>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</si>
  <si>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</si>
  <si>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</si>
  <si>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</si>
  <si>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</si>
  <si>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</si>
  <si>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</si>
  <si>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</si>
  <si>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</si>
  <si>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</si>
  <si>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</si>
  <si>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</si>
  <si>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</si>
  <si>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</si>
  <si>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</si>
  <si>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</si>
  <si>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</si>
  <si>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</si>
  <si>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</si>
  <si>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</si>
  <si>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</si>
  <si>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</si>
  <si>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</si>
  <si>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</si>
  <si>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</si>
  <si>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</si>
  <si>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</si>
  <si>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</si>
  <si>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</si>
  <si>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</si>
  <si>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</si>
  <si>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</si>
  <si>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</si>
  <si>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</si>
  <si>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</si>
  <si>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</si>
  <si>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</si>
  <si>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</si>
  <si>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</si>
  <si>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</si>
  <si>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</si>
  <si>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</si>
  <si>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</si>
  <si>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</si>
  <si>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</si>
  <si>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</si>
  <si>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</si>
  <si>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</si>
  <si>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</si>
  <si>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</si>
  <si>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</si>
  <si>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</si>
  <si>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</si>
  <si>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</si>
  <si>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</si>
  <si>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</si>
  <si>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</si>
  <si>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</si>
  <si>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</si>
  <si>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</si>
  <si>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</si>
  <si>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</si>
  <si>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</si>
  <si>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</si>
  <si>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</si>
  <si>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</si>
  <si>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</si>
  <si>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</si>
  <si>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</si>
  <si>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</si>
  <si>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</si>
  <si>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</si>
  <si>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</si>
  <si>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</si>
  <si>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</si>
  <si>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</si>
  <si>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</si>
  <si>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</si>
  <si>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</si>
  <si>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</si>
  <si>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</si>
  <si>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</si>
  <si>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</si>
  <si>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</si>
  <si>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</si>
  <si>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</si>
  <si>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</si>
  <si>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</si>
  <si>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</si>
  <si>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</si>
  <si>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</si>
  <si>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</si>
  <si>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</si>
  <si>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</si>
  <si>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</si>
  <si>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</si>
  <si>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</si>
  <si>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</si>
  <si>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</si>
  <si>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</si>
  <si>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</si>
  <si>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</si>
  <si>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</si>
  <si>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</si>
  <si>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</si>
  <si>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</si>
  <si>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</si>
  <si>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</si>
  <si>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</si>
  <si>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</si>
  <si>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</si>
  <si>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</si>
  <si>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</si>
  <si>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</si>
  <si>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</si>
  <si>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</si>
  <si>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</si>
  <si>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</si>
  <si>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</si>
  <si>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</si>
  <si>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</si>
  <si>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</si>
  <si>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</si>
  <si>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</si>
  <si>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</si>
  <si>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</si>
  <si>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</si>
  <si>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</si>
  <si>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</si>
  <si>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</si>
  <si>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</si>
  <si>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</si>
  <si>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</si>
  <si>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</si>
  <si>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</si>
  <si>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</si>
  <si>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</si>
  <si>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</si>
  <si>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</si>
  <si>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</si>
  <si>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</si>
  <si>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</si>
  <si>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</si>
  <si>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</si>
  <si>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</si>
  <si>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</si>
  <si>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</si>
  <si>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</si>
  <si>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</si>
  <si>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</si>
  <si>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</si>
  <si>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</si>
  <si>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</si>
  <si>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</si>
  <si>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</si>
  <si>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</si>
  <si>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</si>
  <si>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</si>
  <si>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</si>
  <si>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</si>
  <si>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</si>
  <si>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</si>
  <si>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</si>
  <si>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</si>
  <si>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</si>
  <si>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</si>
  <si>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</si>
  <si>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</si>
  <si>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</si>
  <si>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</si>
  <si>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</si>
  <si>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</si>
  <si>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</si>
  <si>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</si>
  <si>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</si>
  <si>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</si>
  <si>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</si>
  <si>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</si>
  <si>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</si>
  <si>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</si>
  <si>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</si>
  <si>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</si>
  <si>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</si>
  <si>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</si>
  <si>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</si>
  <si>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</si>
  <si>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</si>
  <si>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</si>
  <si>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</si>
  <si>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</si>
  <si>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</si>
  <si>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</si>
  <si>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</si>
  <si>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</si>
  <si>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</si>
  <si>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</si>
  <si>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</si>
  <si>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</si>
  <si>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</si>
  <si>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</si>
  <si>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</si>
  <si>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</si>
  <si>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</si>
  <si>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</si>
  <si>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</si>
  <si>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</si>
  <si>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</si>
  <si>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</si>
  <si>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</si>
  <si>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</si>
  <si>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</si>
  <si>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</si>
  <si>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</si>
  <si>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</si>
  <si>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</si>
  <si>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</si>
  <si>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</si>
  <si>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</si>
  <si>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</si>
  <si>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</si>
  <si>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</si>
  <si>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</si>
  <si>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</si>
  <si>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</si>
  <si>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</si>
  <si>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</si>
  <si>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</si>
  <si>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</si>
  <si>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</si>
  <si>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</si>
  <si>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</si>
  <si>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</si>
  <si>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</si>
  <si>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</si>
  <si>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</si>
  <si>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</si>
  <si>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</si>
  <si>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</si>
  <si>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</si>
  <si>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</si>
  <si>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</si>
  <si>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</si>
  <si>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</si>
  <si>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</si>
  <si>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</si>
  <si>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</si>
  <si>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</si>
  <si>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</si>
  <si>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</si>
  <si>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</si>
  <si>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</si>
  <si>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</si>
  <si>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</si>
  <si>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</si>
  <si>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</si>
  <si>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</si>
  <si>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</si>
  <si>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</si>
  <si>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</si>
  <si>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</si>
  <si>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</si>
  <si>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</si>
  <si>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</si>
  <si>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</si>
  <si>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</si>
  <si>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</si>
  <si>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</si>
  <si>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</si>
  <si>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</si>
  <si>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</si>
  <si>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</si>
  <si>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</si>
  <si>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</si>
  <si>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</si>
  <si>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</si>
  <si>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</si>
  <si>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</si>
  <si>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</si>
  <si>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</si>
  <si>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</si>
  <si>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</si>
  <si>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</si>
  <si>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</si>
  <si>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</si>
  <si>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</si>
  <si>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</si>
  <si>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</si>
  <si>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</si>
  <si>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</si>
  <si>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</si>
  <si>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</si>
  <si>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</si>
  <si>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</si>
  <si>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</si>
  <si>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</si>
  <si>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</si>
  <si>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</si>
  <si>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</si>
  <si>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</si>
  <si>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</si>
  <si>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</si>
  <si>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</si>
  <si>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</si>
  <si>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</si>
  <si>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</si>
  <si>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</si>
  <si>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</si>
  <si>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</si>
  <si>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</si>
  <si>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</si>
  <si>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</si>
  <si>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</si>
  <si>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</si>
  <si>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</si>
  <si>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</si>
  <si>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</si>
  <si>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</si>
  <si>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</si>
  <si>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</si>
  <si>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</si>
  <si>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</si>
  <si>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</si>
  <si>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</si>
  <si>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</si>
  <si>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</si>
  <si>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</si>
  <si>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</si>
  <si>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</si>
  <si>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</si>
  <si>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</si>
  <si>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</si>
  <si>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</si>
  <si>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</si>
  <si>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</si>
  <si>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</si>
  <si>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</si>
  <si>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</si>
  <si>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</si>
  <si>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</si>
  <si>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</si>
  <si>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</si>
  <si>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</si>
  <si>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</si>
  <si>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</si>
  <si>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</si>
  <si>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</si>
  <si>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</si>
  <si>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</si>
  <si>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</si>
  <si>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</si>
  <si>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</si>
  <si>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</si>
  <si>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</si>
  <si>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</si>
  <si>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</si>
  <si>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</si>
  <si>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</si>
  <si>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</si>
  <si>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</si>
  <si>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</si>
  <si>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</si>
  <si>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</si>
  <si>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</si>
  <si>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</si>
  <si>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</si>
  <si>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</si>
  <si>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</si>
  <si>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</si>
  <si>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</si>
  <si>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</si>
  <si>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</si>
  <si>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</si>
  <si>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</si>
  <si>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</si>
  <si>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</si>
  <si>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</si>
  <si>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</si>
  <si>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</si>
  <si>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</si>
  <si>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</si>
  <si>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</si>
  <si>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</si>
  <si>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</si>
  <si>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</si>
  <si>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</si>
  <si>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</si>
  <si>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</si>
  <si>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</si>
  <si>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</si>
  <si>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</si>
  <si>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</si>
  <si>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</si>
  <si>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</si>
  <si>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</si>
  <si>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</si>
  <si>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</si>
  <si>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</si>
  <si>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</si>
  <si>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</si>
  <si>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</si>
  <si>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</si>
  <si>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</si>
  <si>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</si>
  <si>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</si>
  <si>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</si>
  <si>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</si>
  <si>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</si>
  <si>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</si>
  <si>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</si>
  <si>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</si>
  <si>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</si>
  <si>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</si>
  <si>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</si>
  <si>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</si>
  <si>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</si>
  <si>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</si>
  <si>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</si>
  <si>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</si>
  <si>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</si>
  <si>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</si>
  <si>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</si>
  <si>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</si>
  <si>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</si>
  <si>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</si>
  <si>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</si>
  <si>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</si>
  <si>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</si>
  <si>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</si>
  <si>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</si>
  <si>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</si>
  <si>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</si>
  <si>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</si>
  <si>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</si>
  <si>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</si>
  <si>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</si>
  <si>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</si>
  <si>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</si>
  <si>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</si>
  <si>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</si>
  <si>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</si>
  <si>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</si>
  <si>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</si>
  <si>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</si>
  <si>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</si>
  <si>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</si>
  <si>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</si>
  <si>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</si>
  <si>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</si>
  <si>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</si>
  <si>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</si>
  <si>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</si>
  <si>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</si>
  <si>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</si>
  <si>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</si>
  <si>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</si>
  <si>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</si>
  <si>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</si>
  <si>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</si>
  <si>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</si>
  <si>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</si>
  <si>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</si>
  <si>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</si>
  <si>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</si>
  <si>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</si>
  <si>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</si>
  <si>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</si>
  <si>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</si>
  <si>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</si>
  <si>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</si>
  <si>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</si>
  <si>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</si>
  <si>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</si>
  <si>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</si>
  <si>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</si>
  <si>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</si>
  <si>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</si>
  <si>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</si>
  <si>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</si>
  <si>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</si>
  <si>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</si>
  <si>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</si>
  <si>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</si>
  <si>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</si>
  <si>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</si>
  <si>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</si>
  <si>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</si>
  <si>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</si>
  <si>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</si>
  <si>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</si>
  <si>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</si>
  <si>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</si>
  <si>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</si>
  <si>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</si>
  <si>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</si>
  <si>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</si>
  <si>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</si>
  <si>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</si>
  <si>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</si>
  <si>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</si>
  <si>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</si>
  <si>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</si>
  <si>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</si>
  <si>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</si>
  <si>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</si>
  <si>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</si>
  <si>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</si>
  <si>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</si>
  <si>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</si>
  <si>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</si>
  <si>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</si>
  <si>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</si>
  <si>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</si>
  <si>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</si>
  <si>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</si>
  <si>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</si>
  <si>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</si>
  <si>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</si>
  <si>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</si>
  <si>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</si>
  <si>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</si>
  <si>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</si>
  <si>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</si>
  <si>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</si>
  <si>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</si>
  <si>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</si>
  <si>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</si>
  <si>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</si>
  <si>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</si>
  <si>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</si>
  <si>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</si>
  <si>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</si>
  <si>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</si>
  <si>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</si>
  <si>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</si>
  <si>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</si>
  <si>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</si>
  <si>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</si>
  <si>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</si>
  <si>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</si>
  <si>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</si>
  <si>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</si>
  <si>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</si>
  <si>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</si>
  <si>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</si>
  <si>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</si>
  <si>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</si>
  <si>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</si>
  <si>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</si>
  <si>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</si>
  <si>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</si>
  <si>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</si>
  <si>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</si>
  <si>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</si>
  <si>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</si>
  <si>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</si>
  <si>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</si>
  <si>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</si>
  <si>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</si>
  <si>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</si>
  <si>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</si>
  <si>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</si>
  <si>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</si>
  <si>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</si>
  <si>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</si>
  <si>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</si>
  <si>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</si>
  <si>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</si>
  <si>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</si>
  <si>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</si>
  <si>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</si>
  <si>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</si>
  <si>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</si>
  <si>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</si>
  <si>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</si>
  <si>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</si>
  <si>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</si>
  <si>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</si>
  <si>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</si>
  <si>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</si>
  <si>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</si>
  <si>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</si>
  <si>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</si>
  <si>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</si>
  <si>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</si>
  <si>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</si>
  <si>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</si>
  <si>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</si>
  <si>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</si>
  <si>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</si>
  <si>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</si>
  <si>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</si>
  <si>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</si>
  <si>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</si>
  <si>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</si>
  <si>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</si>
  <si>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</si>
  <si>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</si>
  <si>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</si>
  <si>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</si>
  <si>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</si>
  <si>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</si>
  <si>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</si>
  <si>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</si>
  <si>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</si>
  <si>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</si>
  <si>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</si>
  <si>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</si>
  <si>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</si>
  <si>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</si>
  <si>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</si>
  <si>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</si>
  <si>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</si>
  <si>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</si>
  <si>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</si>
  <si>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</si>
  <si>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</si>
  <si>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</si>
  <si>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</si>
  <si>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</si>
  <si>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</si>
  <si>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</si>
  <si>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</si>
  <si>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</si>
  <si>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</si>
  <si>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</si>
  <si>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</si>
  <si>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</si>
  <si>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</si>
  <si>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</si>
  <si>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</si>
  <si>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</si>
  <si>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</si>
  <si>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</si>
  <si>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</si>
  <si>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</si>
  <si>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</si>
  <si>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</si>
  <si>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</si>
  <si>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</si>
  <si>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</si>
  <si>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</si>
  <si>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</si>
  <si>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</si>
  <si>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</si>
  <si>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</si>
  <si>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</si>
  <si>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</si>
  <si>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</si>
  <si>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</si>
  <si>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</si>
  <si>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</si>
  <si>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</si>
  <si>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</si>
  <si>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</si>
  <si>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</si>
  <si>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</si>
  <si>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</si>
  <si>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</si>
  <si>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</si>
  <si>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</si>
  <si>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</si>
  <si>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</si>
  <si>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</si>
  <si>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</si>
  <si>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</si>
  <si>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</si>
  <si>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</si>
  <si>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</si>
  <si>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</si>
  <si>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</si>
  <si>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</si>
  <si>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</si>
  <si>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</si>
  <si>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</si>
  <si>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</si>
  <si>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</si>
  <si>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</si>
  <si>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</si>
  <si>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</si>
  <si>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</si>
  <si>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</si>
  <si>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</si>
  <si>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</si>
  <si>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</si>
  <si>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</si>
  <si>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</si>
  <si>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</si>
  <si>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</si>
  <si>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</si>
  <si>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</si>
  <si>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</si>
  <si>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</si>
  <si>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</si>
  <si>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</si>
  <si>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</si>
  <si>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</si>
  <si>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</si>
  <si>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</si>
  <si>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</si>
  <si>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</si>
  <si>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</si>
  <si>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</si>
  <si>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</si>
  <si>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</si>
  <si>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</si>
  <si>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</si>
  <si>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</si>
  <si>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</si>
  <si>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</si>
  <si>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</si>
  <si>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</si>
  <si>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</si>
  <si>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</si>
  <si>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</si>
  <si>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</si>
  <si>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</si>
  <si>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</si>
  <si>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</si>
  <si>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</si>
  <si>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</si>
  <si>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</si>
  <si>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</si>
  <si>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</si>
  <si>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</si>
  <si>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</si>
  <si>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</si>
  <si>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</si>
  <si>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</si>
  <si>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</si>
  <si>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</si>
  <si>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</si>
  <si>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</si>
  <si>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</si>
  <si>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</si>
  <si>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</si>
  <si>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</si>
  <si>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</si>
  <si>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</si>
  <si>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</si>
  <si>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</si>
  <si>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</si>
  <si>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</si>
  <si>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</si>
  <si>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</si>
  <si>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</si>
  <si>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</si>
  <si>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</si>
  <si>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</si>
  <si>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</si>
  <si>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</si>
  <si>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</si>
  <si>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</si>
  <si>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</si>
  <si>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</si>
  <si>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</si>
  <si>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</si>
  <si>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</si>
  <si>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</si>
  <si>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</si>
  <si>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</si>
  <si>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</si>
  <si>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</si>
  <si>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</si>
  <si>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</si>
  <si>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</si>
  <si>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</si>
  <si>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</si>
  <si>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</si>
  <si>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</si>
  <si>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</si>
  <si>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</si>
  <si>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</si>
  <si>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</si>
  <si>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</si>
  <si>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</si>
  <si>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</si>
  <si>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</si>
  <si>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</si>
  <si>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</si>
  <si>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</si>
  <si>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</si>
  <si>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</si>
  <si>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</si>
  <si>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</si>
  <si>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</si>
  <si>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</si>
  <si>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</si>
  <si>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</si>
  <si>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</si>
  <si>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</si>
  <si>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</si>
  <si>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</si>
  <si>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</si>
  <si>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</si>
  <si>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</si>
  <si>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</si>
  <si>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</si>
  <si>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</si>
  <si>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</si>
  <si>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</si>
  <si>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</si>
  <si>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</si>
  <si>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</si>
  <si>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</si>
  <si>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</si>
  <si>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</si>
  <si>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</si>
  <si>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</si>
  <si>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</si>
  <si>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</si>
  <si>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</si>
  <si>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</si>
  <si>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</si>
  <si>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</si>
  <si>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</si>
  <si>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</si>
  <si>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</si>
  <si>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</si>
  <si>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</si>
  <si>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</si>
  <si>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</si>
  <si>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</si>
  <si>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</si>
  <si>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</si>
  <si>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</si>
  <si>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</si>
  <si>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</si>
  <si>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</si>
  <si>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</si>
  <si>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</si>
  <si>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</si>
  <si>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</si>
  <si>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</si>
  <si>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</si>
  <si>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</si>
  <si>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</si>
  <si>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</si>
  <si>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</si>
  <si>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</si>
  <si>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</si>
  <si>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</si>
  <si>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</si>
  <si>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</si>
  <si>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</si>
  <si>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</si>
  <si>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</si>
  <si>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</si>
  <si>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</si>
  <si>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</si>
  <si>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</si>
  <si>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</si>
  <si>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</si>
  <si>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</si>
  <si>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</si>
  <si>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</si>
  <si>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</si>
  <si>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</si>
  <si>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</si>
  <si>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</si>
  <si>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</si>
  <si>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</si>
  <si>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</si>
  <si>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</si>
  <si>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</si>
  <si>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</si>
  <si>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</si>
  <si>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</si>
  <si>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</si>
  <si>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</si>
  <si>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</si>
  <si>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</si>
  <si>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</si>
  <si>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</si>
  <si>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</si>
  <si>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</si>
  <si>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</si>
  <si>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</si>
  <si>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</si>
  <si>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</si>
  <si>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</si>
  <si>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</si>
  <si>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</si>
  <si>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</si>
  <si>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</si>
  <si>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</si>
  <si>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</si>
  <si>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</si>
  <si>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</si>
  <si>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</si>
  <si>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</si>
  <si>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</si>
  <si>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</si>
  <si>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</si>
  <si>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</si>
  <si>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</si>
  <si>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</si>
  <si>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</si>
  <si>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</si>
  <si>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</si>
  <si>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</si>
  <si>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</si>
  <si>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</si>
  <si>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</si>
  <si>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</si>
  <si>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</si>
  <si>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</si>
  <si>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</si>
  <si>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</si>
  <si>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</si>
  <si>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</si>
  <si>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</si>
  <si>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</si>
  <si>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</si>
  <si>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</si>
  <si>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</si>
  <si>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</si>
  <si>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</si>
  <si>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</si>
  <si>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</si>
  <si>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</si>
  <si>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</si>
  <si>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</si>
  <si>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</si>
  <si>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</si>
  <si>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</si>
  <si>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</si>
  <si>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</si>
  <si>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</si>
  <si>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</si>
  <si>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</si>
  <si>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</si>
  <si>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</si>
  <si>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</si>
  <si>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</si>
  <si>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</si>
  <si>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</si>
  <si>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</si>
  <si>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</si>
  <si>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</si>
  <si>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</si>
  <si>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</si>
  <si>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</si>
  <si>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</si>
  <si>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</si>
  <si>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</si>
  <si>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</si>
  <si>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</si>
  <si>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</si>
  <si>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</si>
  <si>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</si>
  <si>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</si>
  <si>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</si>
  <si>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</si>
  <si>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</si>
  <si>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</si>
  <si>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</si>
  <si>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</si>
  <si>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</si>
  <si>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</si>
  <si>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</si>
  <si>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</si>
  <si>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</si>
  <si>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</si>
  <si>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</si>
  <si>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</si>
  <si>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</si>
  <si>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</si>
  <si>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</si>
  <si>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</si>
  <si>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</si>
  <si>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</si>
  <si>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</si>
  <si>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</si>
  <si>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</si>
  <si>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</si>
  <si>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</si>
  <si>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</si>
  <si>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</si>
  <si>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</si>
  <si>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</si>
  <si>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</si>
  <si>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</si>
  <si>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</si>
  <si>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</si>
  <si>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</si>
  <si>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</si>
  <si>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</si>
  <si>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</si>
  <si>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</si>
  <si>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</si>
  <si>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</si>
  <si>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</si>
  <si>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</si>
  <si>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</si>
  <si>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</si>
  <si>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</si>
  <si>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</si>
  <si>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</si>
  <si>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</si>
  <si>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</si>
  <si>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</si>
  <si>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</si>
  <si>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</si>
  <si>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</si>
  <si>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</si>
  <si>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</si>
  <si>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</si>
  <si>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</si>
  <si>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</si>
  <si>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</si>
  <si>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</si>
  <si>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</si>
  <si>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</si>
  <si>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</si>
  <si>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</si>
  <si>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</si>
  <si>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</si>
  <si>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</si>
  <si>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</si>
  <si>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</si>
  <si>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</si>
  <si>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</si>
  <si>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</si>
  <si>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</si>
  <si>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</si>
  <si>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</si>
  <si>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</si>
  <si>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</si>
  <si>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</si>
  <si>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</si>
  <si>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</si>
  <si>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</si>
  <si>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</si>
  <si>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</si>
  <si>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</si>
  <si>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</si>
  <si>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</si>
  <si>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</si>
  <si>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</si>
  <si>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</si>
  <si>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</si>
  <si>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</si>
  <si>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</si>
  <si>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</si>
  <si>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</si>
  <si>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</si>
  <si>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</si>
  <si>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</si>
  <si>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</si>
  <si>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</si>
  <si>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</si>
  <si>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</si>
  <si>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</si>
  <si>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</si>
  <si>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</si>
  <si>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</si>
  <si>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</si>
  <si>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</si>
  <si>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</si>
  <si>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</si>
  <si>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</si>
  <si>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</si>
  <si>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</si>
  <si>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</si>
  <si>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</si>
  <si>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</si>
  <si>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</si>
  <si>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</si>
  <si>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</si>
  <si>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</si>
  <si>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</si>
  <si>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</si>
  <si>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</si>
  <si>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</si>
  <si>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</si>
  <si>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</si>
  <si>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</si>
  <si>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</si>
  <si>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</si>
  <si>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</si>
  <si>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</si>
  <si>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</si>
  <si>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</si>
  <si>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</si>
  <si>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</si>
  <si>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</si>
  <si>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</si>
  <si>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</si>
  <si>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</si>
  <si>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</si>
  <si>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</si>
  <si>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</si>
  <si>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</si>
  <si>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</si>
  <si>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</si>
  <si>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</si>
  <si>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</si>
  <si>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</si>
  <si>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</si>
  <si>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</si>
  <si>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</si>
  <si>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</si>
  <si>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</si>
  <si>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</si>
  <si>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</si>
  <si>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</si>
  <si>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</si>
  <si>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</si>
  <si>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</si>
  <si>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</si>
  <si>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</si>
  <si>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</si>
  <si>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</si>
  <si>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</si>
  <si>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</si>
  <si>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</si>
  <si>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</si>
  <si>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</si>
  <si>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</si>
  <si>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</si>
  <si>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</si>
  <si>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</si>
  <si>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</si>
  <si>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</si>
  <si>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</si>
  <si>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</si>
  <si>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</si>
  <si>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</si>
  <si>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</si>
  <si>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</si>
  <si>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</si>
  <si>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</si>
  <si>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</si>
  <si>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</si>
  <si>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</si>
  <si>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</si>
  <si>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</si>
  <si>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</si>
  <si>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</si>
  <si>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</si>
  <si>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</si>
  <si>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</si>
  <si>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</si>
  <si>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</si>
  <si>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</si>
  <si>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</si>
  <si>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</si>
  <si>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</si>
  <si>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</si>
  <si>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</si>
  <si>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</si>
  <si>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</si>
  <si>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</si>
  <si>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</si>
  <si>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</si>
  <si>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</si>
  <si>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</si>
  <si>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</si>
  <si>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</si>
  <si>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</si>
  <si>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</si>
  <si>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</si>
  <si>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</si>
  <si>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</si>
  <si>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</si>
  <si>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</si>
  <si>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</si>
  <si>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</si>
  <si>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</si>
  <si>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</si>
  <si>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</si>
  <si>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</si>
  <si>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</si>
  <si>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</si>
  <si>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</si>
  <si>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</si>
  <si>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</si>
  <si>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</si>
  <si>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</si>
  <si>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</si>
  <si>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</si>
  <si>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</si>
  <si>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</si>
  <si>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</si>
  <si>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</si>
  <si>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</si>
  <si>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</si>
  <si>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</si>
  <si>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</si>
  <si>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</si>
  <si>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</si>
  <si>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</si>
  <si>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</si>
  <si>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</si>
  <si>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</si>
  <si>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</si>
  <si>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</si>
  <si>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</si>
  <si>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</si>
  <si>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</si>
  <si>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</si>
  <si>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</si>
  <si>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</si>
  <si>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</si>
  <si>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</si>
  <si>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</si>
  <si>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</si>
  <si>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</si>
  <si>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</si>
  <si>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</si>
  <si>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</si>
  <si>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</si>
  <si>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</si>
  <si>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</si>
  <si>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</si>
  <si>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</si>
  <si>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</si>
  <si>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</si>
  <si>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</si>
  <si>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</si>
  <si>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</si>
  <si>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</si>
  <si>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</si>
  <si>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</si>
  <si>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</si>
  <si>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</si>
  <si>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</si>
  <si>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</si>
  <si>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</si>
  <si>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</si>
  <si>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</si>
  <si>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</si>
  <si>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</si>
  <si>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</si>
  <si>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</si>
  <si>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</si>
  <si>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</si>
  <si>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</si>
  <si>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</si>
  <si>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</si>
  <si>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</si>
  <si>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</si>
  <si>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</si>
  <si>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</si>
  <si>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</si>
  <si>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</si>
  <si>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</si>
  <si>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</si>
  <si>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</si>
  <si>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</si>
  <si>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</si>
  <si>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</si>
  <si>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</si>
  <si>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</si>
  <si>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</si>
  <si>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</si>
  <si>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</si>
  <si>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</si>
  <si>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</si>
  <si>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</si>
  <si>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</si>
  <si>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</si>
  <si>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</si>
  <si>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</si>
  <si>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</si>
  <si>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</si>
  <si>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</si>
  <si>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</si>
  <si>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</si>
  <si>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</si>
  <si>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</si>
  <si>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</si>
  <si>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</si>
  <si>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</si>
  <si>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</si>
  <si>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</si>
  <si>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</si>
  <si>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</si>
  <si>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</si>
  <si>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</si>
  <si>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</si>
  <si>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</si>
  <si>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</si>
  <si>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</si>
  <si>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</si>
  <si>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</si>
  <si>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</si>
  <si>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</si>
  <si>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</si>
  <si>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</si>
  <si>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</si>
  <si>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</si>
  <si>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</si>
  <si>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</si>
  <si>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</si>
  <si>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</si>
  <si>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</si>
  <si>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</si>
  <si>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</si>
  <si>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</si>
  <si>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</si>
  <si>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</si>
  <si>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</si>
  <si>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</si>
  <si>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</si>
  <si>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</si>
  <si>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</si>
  <si>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</si>
  <si>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</si>
  <si>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</si>
  <si>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</si>
  <si>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</si>
  <si>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</si>
  <si>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</si>
  <si>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</si>
  <si>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</si>
  <si>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</si>
  <si>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</si>
  <si>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</si>
  <si>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</si>
  <si>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</si>
  <si>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</si>
  <si>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</si>
  <si>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</si>
  <si>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</si>
  <si>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</si>
  <si>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</si>
  <si>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</si>
  <si>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</si>
  <si>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</si>
  <si>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</si>
  <si>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</si>
  <si>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</si>
  <si>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</si>
  <si>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</si>
  <si>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</si>
  <si>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</si>
  <si>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</si>
  <si>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</si>
  <si>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</si>
  <si>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</si>
  <si>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</si>
  <si>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</si>
  <si>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</si>
  <si>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</si>
  <si>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</si>
  <si>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</si>
  <si>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</si>
  <si>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</si>
  <si>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</si>
  <si>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</si>
  <si>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</si>
  <si>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</si>
  <si>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</si>
  <si>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</si>
  <si>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</si>
  <si>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</si>
  <si>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</si>
  <si>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</si>
  <si>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</si>
  <si>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</si>
  <si>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</si>
  <si>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</si>
  <si>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</si>
  <si>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</si>
  <si>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</si>
  <si>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</si>
  <si>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</si>
  <si>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</si>
  <si>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</si>
  <si>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</si>
  <si>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</si>
  <si>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</si>
  <si>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</si>
  <si>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</si>
  <si>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</si>
  <si>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</si>
  <si>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</si>
  <si>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</si>
  <si>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</si>
  <si>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</si>
  <si>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</si>
  <si>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</si>
  <si>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</si>
  <si>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</si>
  <si>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</si>
  <si>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</si>
  <si>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</si>
  <si>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</si>
  <si>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</si>
  <si>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</si>
  <si>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</si>
  <si>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</si>
  <si>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</si>
  <si>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</si>
  <si>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</si>
  <si>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</si>
  <si>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</si>
  <si>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</si>
  <si>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</si>
  <si>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</si>
  <si>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</si>
  <si>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</si>
  <si>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</si>
  <si>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</si>
  <si>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</si>
  <si>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</si>
  <si>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</si>
  <si>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</si>
  <si>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</si>
  <si>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</si>
  <si>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</si>
  <si>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</si>
  <si>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</si>
  <si>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</si>
  <si>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</si>
  <si>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</si>
  <si>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</si>
  <si>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</si>
  <si>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</si>
  <si>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</si>
  <si>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</si>
  <si>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</si>
  <si>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</si>
  <si>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</si>
  <si>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</si>
  <si>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</si>
  <si>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</si>
  <si>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</si>
  <si>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</si>
  <si>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</si>
  <si>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</si>
  <si>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</si>
  <si>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</si>
  <si>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</si>
  <si>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</si>
  <si>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</si>
  <si>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</si>
  <si>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</si>
  <si>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</si>
  <si>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</si>
  <si>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</si>
  <si>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</si>
  <si>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</si>
  <si>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</si>
  <si>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</si>
  <si>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</si>
  <si>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</si>
  <si>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</si>
  <si>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</si>
  <si>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</si>
  <si>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</si>
  <si>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</si>
  <si>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</si>
  <si>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</si>
  <si>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</si>
  <si>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</si>
  <si>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</si>
  <si>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</si>
  <si>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</si>
  <si>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</si>
  <si>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</si>
  <si>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</si>
  <si>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</si>
  <si>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</si>
  <si>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</si>
  <si>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</si>
  <si>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</si>
  <si>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</si>
  <si>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</si>
  <si>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</si>
  <si>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</si>
  <si>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</si>
  <si>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</si>
  <si>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</si>
  <si>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</si>
  <si>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</si>
  <si>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</si>
  <si>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</si>
  <si>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</si>
  <si>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</si>
  <si>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</si>
  <si>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</si>
  <si>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</si>
  <si>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</si>
  <si>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</si>
  <si>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</si>
  <si>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</si>
  <si>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</si>
  <si>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</si>
  <si>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</si>
  <si>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</si>
  <si>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</si>
  <si>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</si>
  <si>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</si>
  <si>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</si>
  <si>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</si>
  <si>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</si>
  <si>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</si>
  <si>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</si>
  <si>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</si>
  <si>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</si>
  <si>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</si>
  <si>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</si>
  <si>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</si>
  <si>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</si>
  <si>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</si>
  <si>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</si>
  <si>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</si>
  <si>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</si>
  <si>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</si>
  <si>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</si>
  <si>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</si>
  <si>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</si>
  <si>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</si>
  <si>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</si>
  <si>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</si>
  <si>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</si>
  <si>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</si>
  <si>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</si>
  <si>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</si>
  <si>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</si>
  <si>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</si>
  <si>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</si>
  <si>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</si>
  <si>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</si>
  <si>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</si>
  <si>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</si>
  <si>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</si>
  <si>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</si>
  <si>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</si>
  <si>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</si>
  <si>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</si>
  <si>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</si>
  <si>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</si>
  <si>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</si>
  <si>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</si>
  <si>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</si>
  <si>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</si>
  <si>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</si>
  <si>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</si>
  <si>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</si>
  <si>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</si>
  <si>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</si>
  <si>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</si>
  <si>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</si>
  <si>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</si>
  <si>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</si>
  <si>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</si>
  <si>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</si>
  <si>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</si>
  <si>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</si>
  <si>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</si>
  <si>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</si>
  <si>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</si>
  <si>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</si>
  <si>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</si>
  <si>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</si>
  <si>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</si>
  <si>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</si>
  <si>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</si>
  <si>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</si>
  <si>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</si>
  <si>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</si>
  <si>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</si>
  <si>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</si>
  <si>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</si>
  <si>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</si>
  <si>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</si>
  <si>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</si>
  <si>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</si>
  <si>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</si>
  <si>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</si>
  <si>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</si>
  <si>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</si>
  <si>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</si>
  <si>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</si>
  <si>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</si>
  <si>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</si>
  <si>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</si>
  <si>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</si>
  <si>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</si>
  <si>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</si>
  <si>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</si>
  <si>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</si>
  <si>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</si>
  <si>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</si>
  <si>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</si>
  <si>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</si>
  <si>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</si>
  <si>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</si>
  <si>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</si>
  <si>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</si>
  <si>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</si>
  <si>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</si>
  <si>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</si>
  <si>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</si>
  <si>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</si>
  <si>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</si>
  <si>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</si>
  <si>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</si>
  <si>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</si>
  <si>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</si>
  <si>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</si>
  <si>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</si>
  <si>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</si>
  <si>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</si>
  <si>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</si>
  <si>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</si>
  <si>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</si>
  <si>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</si>
  <si>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</si>
  <si>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</si>
  <si>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</si>
  <si>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</si>
  <si>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</si>
  <si>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</si>
  <si>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</si>
  <si>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</si>
  <si>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</si>
  <si>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</si>
  <si>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</si>
  <si>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</si>
  <si>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</si>
  <si>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</si>
  <si>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</si>
  <si>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</si>
  <si>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</si>
  <si>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</si>
  <si>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</si>
  <si>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</si>
  <si>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</si>
  <si>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</si>
  <si>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</si>
  <si>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</si>
  <si>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</si>
  <si>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</si>
  <si>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</si>
  <si>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</si>
  <si>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</si>
  <si>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</si>
  <si>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</si>
  <si>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</si>
  <si>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</si>
  <si>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</si>
  <si>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</si>
  <si>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</si>
  <si>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</si>
  <si>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</si>
  <si>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</si>
  <si>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</si>
  <si>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</si>
  <si>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</si>
  <si>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</si>
  <si>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</si>
  <si>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</si>
  <si>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</si>
  <si>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</si>
  <si>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</si>
  <si>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</si>
  <si>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</si>
  <si>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</si>
  <si>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</si>
  <si>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</si>
  <si>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</si>
  <si>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</si>
  <si>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</si>
  <si>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</si>
  <si>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</si>
  <si>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</si>
  <si>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</si>
  <si>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</si>
  <si>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</si>
  <si>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</si>
  <si>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</si>
  <si>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</si>
  <si>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</si>
  <si>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</si>
  <si>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</si>
  <si>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</si>
  <si>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</si>
  <si>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</si>
  <si>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</si>
  <si>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</si>
  <si>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</si>
  <si>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</si>
  <si>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</si>
  <si>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</si>
  <si>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</si>
  <si>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</si>
  <si>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</si>
  <si>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</si>
  <si>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</si>
  <si>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</si>
  <si>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</si>
  <si>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</si>
  <si>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</si>
  <si>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</si>
  <si>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</si>
  <si>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</si>
  <si>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</si>
  <si>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</si>
  <si>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</si>
  <si>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</si>
  <si>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</si>
  <si>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</si>
  <si>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</si>
  <si>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</si>
  <si>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</si>
  <si>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</si>
  <si>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</si>
  <si>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</si>
  <si>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</si>
  <si>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</si>
  <si>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</si>
  <si>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</si>
  <si>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</si>
  <si>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</si>
  <si>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</si>
  <si>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</si>
  <si>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</si>
  <si>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</si>
  <si>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</si>
  <si>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</si>
  <si>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</si>
  <si>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</si>
  <si>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</si>
  <si>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</si>
  <si>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</si>
  <si>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</si>
  <si>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</si>
  <si>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</si>
  <si>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</si>
  <si>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</si>
  <si>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</si>
  <si>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</si>
  <si>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</si>
  <si>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</si>
  <si>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</si>
  <si>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</si>
  <si>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</si>
  <si>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</si>
  <si>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</si>
  <si>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</si>
  <si>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</si>
  <si>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</si>
  <si>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</si>
  <si>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</si>
  <si>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</si>
  <si>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</si>
  <si>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</si>
  <si>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</si>
  <si>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</si>
  <si>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</si>
  <si>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</si>
  <si>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</si>
  <si>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</si>
  <si>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</si>
  <si>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</si>
  <si>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</si>
  <si>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</si>
  <si>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</si>
  <si>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</si>
  <si>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</si>
  <si>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</si>
  <si>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</si>
  <si>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</si>
  <si>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</si>
  <si>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</si>
  <si>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</si>
  <si>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</si>
  <si>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</si>
  <si>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</si>
  <si>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</si>
  <si>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</si>
  <si>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</si>
  <si>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</si>
  <si>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</si>
  <si>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</si>
  <si>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</si>
  <si>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</si>
  <si>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</si>
  <si>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</si>
  <si>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</si>
  <si>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</si>
  <si>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</si>
  <si>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</si>
  <si>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</si>
  <si>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</si>
  <si>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</si>
  <si>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</si>
  <si>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</si>
  <si>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</si>
  <si>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</si>
  <si>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</si>
  <si>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</si>
  <si>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</si>
  <si>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</si>
  <si>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</si>
  <si>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</si>
  <si>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</si>
  <si>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</si>
  <si>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</si>
  <si>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</si>
  <si>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</si>
  <si>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</si>
  <si>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</si>
  <si>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</si>
  <si>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</si>
  <si>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</si>
  <si>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</si>
  <si>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</si>
  <si>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</si>
  <si>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</si>
  <si>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</si>
  <si>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</si>
  <si>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</si>
  <si>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</si>
  <si>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</si>
  <si>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</si>
  <si>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</si>
  <si>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</si>
  <si>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</si>
  <si>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</si>
  <si>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</si>
  <si>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</si>
  <si>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</si>
  <si>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</si>
  <si>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</si>
  <si>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</si>
  <si>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</si>
  <si>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</si>
  <si>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</si>
  <si>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</si>
  <si>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</si>
  <si>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</si>
  <si>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</si>
  <si>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</si>
  <si>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</si>
  <si>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</si>
  <si>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</si>
  <si>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</si>
  <si>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</si>
  <si>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</si>
  <si>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</si>
  <si>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</si>
  <si>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</si>
  <si>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</si>
  <si>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</si>
  <si>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</si>
  <si>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</si>
  <si>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</si>
  <si>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</si>
  <si>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</si>
  <si>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</si>
  <si>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</si>
  <si>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</si>
  <si>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</si>
  <si>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</si>
  <si>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</si>
  <si>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</si>
  <si>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</si>
  <si>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</si>
  <si>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</si>
  <si>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</si>
  <si>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</si>
  <si>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</si>
  <si>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</si>
  <si>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</si>
  <si>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</si>
  <si>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</si>
  <si>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</si>
  <si>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</si>
  <si>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</si>
  <si>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</si>
  <si>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</si>
  <si>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</si>
  <si>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</si>
  <si>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</si>
  <si>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</si>
  <si>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</si>
  <si>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</si>
  <si>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</si>
  <si>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</si>
  <si>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</si>
  <si>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</si>
  <si>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</si>
  <si>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</si>
  <si>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</si>
  <si>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</si>
  <si>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</si>
  <si>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</si>
  <si>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</si>
  <si>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</si>
  <si>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</si>
  <si>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</si>
  <si>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</si>
  <si>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</si>
  <si>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</si>
  <si>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</si>
  <si>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</si>
  <si>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</si>
  <si>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</si>
  <si>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</si>
  <si>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</si>
  <si>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</si>
  <si>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</si>
  <si>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</si>
  <si>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</si>
  <si>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</si>
  <si>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</si>
  <si>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</si>
  <si>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</si>
  <si>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</si>
  <si>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</si>
  <si>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</si>
  <si>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</si>
  <si>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</si>
  <si>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</si>
  <si>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</si>
  <si>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</si>
  <si>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</si>
  <si>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</si>
  <si>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</si>
  <si>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</si>
  <si>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</si>
  <si>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</si>
  <si>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</si>
  <si>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</si>
  <si>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</si>
  <si>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</si>
  <si>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</si>
  <si>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</si>
  <si>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</si>
  <si>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</si>
  <si>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</si>
  <si>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</si>
  <si>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</si>
  <si>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</si>
  <si>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</si>
  <si>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</si>
  <si>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</si>
  <si>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</si>
  <si>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</si>
  <si>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</si>
  <si>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</si>
  <si>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</si>
  <si>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</si>
  <si>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</si>
  <si>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</si>
  <si>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</si>
  <si>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</si>
  <si>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</si>
  <si>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</si>
  <si>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</si>
  <si>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</si>
  <si>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</si>
  <si>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</si>
  <si>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</si>
  <si>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</si>
  <si>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</si>
  <si>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</si>
  <si>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</si>
  <si>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</si>
  <si>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</si>
  <si>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</si>
  <si>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</si>
  <si>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</si>
  <si>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</si>
  <si>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</si>
  <si>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</si>
  <si>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</si>
  <si>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</si>
  <si>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</si>
  <si>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</si>
  <si>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</si>
  <si>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</si>
  <si>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</si>
  <si>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</si>
  <si>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</si>
  <si>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</si>
  <si>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</si>
  <si>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</si>
  <si>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</si>
  <si>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</si>
  <si>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</si>
  <si>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</si>
  <si>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</si>
  <si>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</si>
  <si>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</si>
  <si>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</si>
  <si>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</si>
  <si>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</si>
  <si>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</si>
  <si>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</si>
  <si>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</si>
  <si>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</si>
  <si>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</si>
  <si>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</si>
  <si>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</si>
  <si>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</si>
  <si>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</si>
  <si>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</si>
  <si>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</si>
  <si>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</si>
  <si>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</si>
  <si>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</si>
  <si>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</si>
  <si>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</si>
  <si>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</si>
  <si>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</si>
  <si>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</si>
  <si>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</si>
  <si>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</si>
  <si>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</si>
  <si>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</si>
  <si>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</si>
  <si>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</si>
  <si>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</si>
  <si>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</si>
  <si>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</si>
  <si>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</si>
  <si>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</si>
  <si>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</si>
  <si>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</si>
  <si>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</si>
  <si>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</si>
  <si>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</si>
  <si>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</si>
  <si>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</si>
  <si>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</si>
  <si>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</si>
  <si>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</si>
  <si>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</si>
  <si>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</si>
  <si>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</si>
  <si>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</si>
  <si>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</si>
  <si>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</si>
  <si>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</si>
  <si>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</si>
  <si>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</si>
  <si>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</si>
  <si>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</si>
  <si>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</si>
  <si>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</si>
  <si>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</si>
  <si>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</si>
  <si>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</si>
  <si>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</si>
  <si>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</si>
  <si>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</si>
  <si>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</si>
  <si>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</si>
  <si>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</si>
  <si>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</si>
  <si>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</si>
  <si>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</si>
  <si>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</si>
  <si>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</si>
  <si>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</si>
  <si>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</si>
  <si>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</si>
  <si>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</si>
  <si>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</si>
  <si>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</si>
  <si>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</si>
  <si>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</si>
  <si>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</si>
  <si>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</si>
  <si>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</si>
  <si>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</si>
  <si>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</si>
  <si>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</si>
  <si>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</si>
  <si>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</si>
  <si>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</si>
  <si>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</si>
  <si>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</si>
  <si>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</si>
  <si>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</si>
  <si>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</si>
  <si>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</si>
  <si>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</si>
  <si>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</si>
  <si>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</si>
  <si>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</si>
  <si>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</si>
  <si>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</si>
  <si>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</si>
  <si>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</si>
  <si>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</si>
  <si>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</si>
  <si>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</si>
  <si>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</si>
  <si>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</si>
  <si>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</si>
  <si>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</si>
  <si>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</si>
  <si>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</si>
  <si>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</si>
  <si>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</si>
  <si>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</si>
  <si>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</si>
  <si>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</si>
  <si>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</si>
  <si>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</si>
  <si>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</si>
  <si>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</si>
  <si>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</si>
  <si>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</si>
  <si>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</si>
  <si>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</si>
  <si>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</si>
  <si>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</si>
  <si>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</si>
  <si>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</si>
  <si>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</si>
  <si>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</si>
  <si>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</si>
  <si>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</si>
  <si>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</si>
  <si>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</si>
  <si>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</si>
  <si>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</si>
  <si>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</si>
  <si>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</si>
  <si>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</si>
  <si>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</si>
  <si>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</si>
  <si>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</si>
  <si>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</si>
  <si>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</si>
  <si>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</si>
  <si>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</si>
  <si>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</si>
  <si>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</si>
  <si>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</si>
  <si>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</si>
  <si>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</si>
  <si>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</si>
  <si>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</si>
  <si>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</si>
  <si>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</si>
  <si>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</si>
  <si>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</si>
  <si>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</si>
  <si>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</si>
  <si>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</si>
  <si>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</si>
  <si>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</si>
  <si>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</si>
  <si>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</si>
  <si>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</si>
  <si>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</si>
  <si>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</si>
  <si>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</si>
  <si>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</si>
  <si>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</si>
  <si>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</si>
  <si>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</si>
  <si>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</si>
  <si>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</si>
  <si>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</si>
  <si>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</si>
  <si>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</si>
  <si>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</si>
  <si>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</si>
  <si>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</si>
  <si>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</si>
  <si>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</si>
  <si>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</si>
  <si>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</si>
  <si>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</si>
  <si>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</si>
  <si>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</si>
  <si>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</si>
  <si>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</si>
  <si>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</si>
  <si>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</si>
  <si>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</si>
  <si>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</si>
  <si>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</si>
  <si>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</si>
  <si>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</si>
  <si>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</si>
  <si>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</si>
  <si>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</si>
  <si>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</si>
  <si>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</si>
  <si>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</si>
  <si>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</si>
  <si>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</si>
  <si>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</si>
  <si>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</si>
  <si>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</si>
  <si>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</si>
  <si>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</si>
  <si>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</si>
  <si>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</si>
  <si>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</si>
  <si>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</si>
  <si>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</si>
  <si>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</si>
  <si>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</si>
  <si>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</si>
  <si>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</si>
  <si>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</si>
  <si>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</si>
  <si>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</si>
  <si>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</si>
  <si>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</si>
  <si>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</si>
  <si>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</si>
  <si>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</si>
  <si>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</si>
  <si>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</si>
  <si>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</si>
  <si>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</si>
  <si>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</si>
  <si>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</si>
  <si>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</si>
  <si>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</si>
  <si>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</si>
  <si>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</si>
  <si>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</si>
  <si>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</si>
  <si>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</si>
  <si>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</si>
  <si>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</si>
  <si>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</si>
  <si>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</si>
  <si>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</si>
  <si>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</si>
  <si>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</si>
  <si>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</si>
  <si>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</si>
  <si>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</si>
  <si>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</si>
  <si>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</si>
  <si>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</si>
  <si>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</si>
  <si>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</si>
  <si>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</si>
  <si>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</si>
  <si>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</si>
  <si>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</si>
  <si>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</si>
  <si>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</si>
  <si>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</si>
  <si>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</si>
  <si>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</si>
  <si>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</si>
  <si>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</si>
  <si>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</si>
  <si>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</si>
  <si>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</si>
  <si>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</si>
  <si>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</si>
  <si>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</si>
  <si>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</si>
  <si>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</si>
  <si>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</si>
  <si>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</si>
  <si>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</si>
  <si>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</si>
  <si>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</si>
  <si>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</si>
  <si>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</si>
  <si>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</si>
  <si>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</si>
  <si>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</si>
  <si>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</si>
  <si>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</si>
  <si>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</si>
  <si>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</si>
  <si>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</si>
  <si>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</si>
  <si>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</si>
  <si>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</si>
  <si>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</si>
  <si>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</si>
  <si>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</si>
  <si>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</si>
  <si>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</si>
  <si>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</si>
  <si>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</si>
  <si>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</si>
  <si>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</si>
  <si>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</si>
  <si>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</si>
  <si>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</si>
  <si>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</si>
  <si>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</si>
  <si>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</si>
  <si>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</si>
  <si>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</si>
  <si>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</si>
  <si>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</si>
  <si>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</si>
  <si>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</si>
  <si>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</si>
  <si>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</si>
  <si>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</si>
  <si>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</si>
  <si>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</si>
  <si>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</si>
  <si>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</si>
  <si>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</si>
  <si>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</si>
  <si>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</si>
  <si>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</si>
  <si>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</si>
  <si>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</si>
  <si>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</si>
  <si>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</si>
  <si>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</si>
  <si>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</si>
  <si>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</si>
  <si>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</si>
  <si>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</si>
  <si>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</si>
  <si>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</si>
  <si>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</si>
  <si>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</si>
  <si>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</si>
  <si>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</si>
  <si>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</si>
  <si>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</si>
  <si>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</si>
  <si>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</si>
  <si>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</si>
  <si>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</si>
  <si>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</si>
  <si>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</si>
  <si>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</si>
  <si>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</si>
  <si>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</si>
  <si>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</si>
  <si>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</si>
  <si>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</si>
  <si>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</si>
  <si>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</si>
  <si>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</si>
  <si>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</si>
  <si>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</si>
  <si>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</si>
  <si>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</si>
  <si>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</si>
  <si>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</si>
  <si>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</si>
  <si>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</si>
  <si>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</si>
  <si>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</si>
  <si>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</si>
  <si>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</si>
  <si>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</si>
  <si>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</si>
  <si>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</si>
  <si>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</si>
  <si>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</si>
  <si>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</si>
  <si>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</si>
  <si>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</si>
  <si>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</si>
  <si>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</si>
  <si>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</si>
  <si>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</si>
  <si>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</si>
  <si>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</si>
  <si>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</si>
  <si>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</si>
  <si>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</si>
  <si>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</si>
  <si>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</si>
  <si>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</si>
  <si>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</si>
  <si>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</si>
  <si>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</si>
  <si>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</si>
  <si>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</si>
  <si>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</si>
  <si>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</si>
  <si>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</si>
  <si>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</si>
  <si>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</si>
  <si>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</si>
  <si>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</si>
  <si>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</si>
  <si>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</si>
  <si>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</si>
  <si>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</si>
  <si>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</si>
  <si>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</si>
  <si>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</si>
  <si>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</si>
  <si>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</si>
  <si>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</si>
  <si>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</si>
  <si>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</si>
  <si>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</si>
  <si>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</si>
  <si>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</si>
  <si>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</si>
  <si>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</si>
  <si>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</si>
  <si>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</si>
  <si>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</si>
  <si>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</si>
  <si>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</si>
  <si>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</si>
  <si>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</si>
  <si>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</si>
  <si>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</si>
  <si>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</si>
  <si>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</si>
  <si>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</si>
  <si>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</si>
  <si>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</si>
  <si>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</si>
  <si>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</si>
  <si>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</si>
  <si>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</si>
  <si>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</si>
  <si>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</si>
  <si>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</si>
  <si>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</si>
  <si>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</si>
  <si>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</si>
  <si>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</si>
  <si>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</si>
  <si>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</si>
  <si>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</si>
  <si>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</si>
  <si>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</si>
  <si>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</si>
  <si>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</si>
  <si>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</si>
  <si>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</si>
  <si>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</si>
  <si>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</si>
  <si>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</si>
  <si>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</si>
  <si>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</si>
  <si>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</si>
  <si>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</si>
  <si>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</si>
  <si>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</si>
  <si>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</si>
  <si>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</si>
  <si>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</si>
  <si>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</si>
  <si>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</si>
  <si>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</si>
  <si>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</si>
  <si>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</si>
  <si>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</si>
  <si>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</si>
  <si>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</si>
  <si>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</si>
  <si>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</si>
  <si>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</si>
  <si>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</si>
  <si>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</si>
  <si>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</si>
  <si>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</si>
  <si>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</si>
  <si>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</si>
  <si>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</si>
  <si>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</si>
  <si>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</si>
  <si>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</si>
  <si>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</si>
  <si>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</si>
  <si>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</si>
  <si>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</si>
  <si>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</si>
  <si>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</si>
  <si>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</si>
  <si>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</si>
  <si>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</si>
  <si>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</si>
  <si>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</si>
  <si>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</si>
  <si>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</si>
  <si>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</si>
  <si>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</si>
  <si>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</si>
  <si>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</si>
  <si>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</si>
  <si>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</si>
  <si>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</si>
  <si>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</si>
  <si>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</si>
  <si>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</si>
  <si>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</si>
  <si>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</si>
  <si>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</si>
  <si>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</si>
  <si>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</si>
  <si>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</si>
  <si>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</si>
  <si>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</si>
  <si>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</si>
  <si>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</si>
  <si>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</si>
  <si>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</si>
  <si>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</si>
  <si>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</si>
  <si>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</si>
  <si>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</si>
  <si>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</si>
  <si>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</si>
  <si>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</si>
  <si>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</si>
  <si>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</si>
  <si>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</si>
  <si>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</si>
  <si>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</si>
  <si>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</si>
  <si>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</si>
  <si>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</si>
  <si>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</si>
  <si>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</si>
  <si>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</si>
  <si>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</si>
  <si>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</si>
  <si>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</si>
  <si>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</si>
  <si>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</si>
  <si>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</si>
  <si>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</si>
  <si>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</si>
  <si>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</si>
  <si>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</si>
  <si>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</si>
  <si>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</si>
  <si>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</si>
  <si>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</si>
  <si>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</si>
  <si>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</si>
  <si>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</si>
  <si>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</si>
  <si>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</si>
  <si>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</si>
  <si>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</si>
  <si>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</si>
  <si>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</si>
  <si>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</si>
  <si>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</si>
  <si>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</si>
  <si>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</si>
  <si>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</si>
  <si>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</si>
  <si>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</si>
  <si>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</si>
  <si>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</si>
  <si>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</si>
  <si>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</si>
  <si>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</si>
  <si>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</si>
  <si>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</si>
  <si>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</si>
  <si>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</si>
  <si>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</si>
  <si>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</si>
  <si>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</si>
  <si>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</si>
  <si>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</si>
  <si>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</si>
  <si>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</si>
  <si>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</si>
  <si>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</si>
  <si>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</si>
  <si>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</si>
  <si>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</si>
  <si>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</si>
  <si>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</si>
  <si>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</si>
  <si>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</si>
  <si>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</si>
  <si>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</si>
  <si>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</si>
  <si>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</si>
  <si>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</si>
  <si>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</si>
  <si>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</si>
  <si>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</si>
  <si>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</si>
  <si>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</si>
  <si>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</si>
  <si>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</si>
  <si>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</si>
  <si>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</si>
  <si>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</si>
  <si>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</si>
  <si>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</si>
  <si>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</si>
  <si>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</si>
  <si>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</si>
  <si>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</si>
  <si>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</si>
  <si>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</si>
  <si>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</si>
  <si>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</si>
  <si>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</si>
  <si>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</si>
  <si>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</si>
  <si>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</si>
  <si>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</si>
  <si>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</si>
  <si>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</si>
  <si>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</si>
  <si>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</si>
  <si>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</si>
  <si>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</si>
  <si>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</si>
  <si>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</si>
  <si>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</si>
  <si>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</si>
  <si>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</si>
  <si>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</si>
  <si>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</si>
  <si>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</si>
  <si>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</si>
  <si>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</si>
  <si>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</si>
  <si>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</si>
  <si>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</si>
  <si>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</si>
  <si>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</si>
  <si>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</si>
  <si>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</si>
  <si>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</si>
  <si>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</si>
  <si>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</si>
  <si>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</si>
  <si>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</si>
  <si>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</si>
  <si>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</si>
  <si>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</si>
  <si>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</si>
  <si>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</si>
  <si>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</si>
  <si>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</si>
  <si>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</si>
  <si>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</si>
  <si>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</si>
  <si>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</si>
  <si>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</si>
  <si>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</si>
  <si>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</si>
  <si>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</si>
  <si>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</si>
  <si>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</si>
  <si>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</si>
  <si>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</si>
  <si>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</si>
  <si>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</si>
  <si>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</si>
  <si>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</si>
  <si>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</si>
  <si>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</si>
  <si>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</si>
  <si>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</si>
  <si>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</si>
  <si>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</si>
  <si>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</si>
  <si>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</si>
  <si>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</si>
  <si>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</si>
  <si>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</si>
  <si>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</si>
  <si>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</si>
  <si>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</si>
  <si>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</si>
  <si>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</si>
  <si>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</si>
  <si>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</si>
  <si>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</si>
  <si>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</si>
  <si>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</si>
  <si>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</si>
  <si>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</si>
  <si>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</si>
  <si>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</si>
  <si>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</si>
  <si>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</si>
  <si>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</si>
  <si>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</si>
  <si>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</si>
  <si>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</si>
  <si>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</si>
  <si>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</si>
  <si>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</si>
  <si>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</si>
  <si>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</si>
  <si>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</si>
  <si>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</si>
  <si>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</si>
  <si>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</si>
  <si>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</si>
  <si>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</si>
  <si>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</si>
  <si>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</si>
  <si>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</si>
  <si>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</si>
  <si>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</si>
  <si>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</si>
  <si>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</si>
  <si>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</si>
  <si>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</si>
  <si>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</si>
  <si>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</si>
  <si>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</si>
  <si>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</si>
  <si>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</si>
  <si>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</si>
  <si>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</si>
  <si>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</si>
  <si>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</si>
  <si>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</si>
  <si>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</si>
  <si>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</si>
  <si>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</si>
  <si>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</si>
  <si>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</si>
  <si>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</si>
  <si>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</si>
  <si>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</si>
  <si>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</si>
  <si>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</si>
  <si>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</si>
  <si>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</si>
  <si>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</si>
  <si>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</si>
  <si>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</si>
  <si>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</si>
  <si>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</si>
  <si>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</si>
  <si>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</si>
  <si>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</si>
  <si>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</si>
  <si>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</si>
  <si>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</si>
  <si>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</si>
  <si>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</si>
  <si>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</si>
  <si>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</si>
  <si>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</si>
  <si>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</si>
  <si>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</si>
  <si>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</si>
  <si>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</si>
  <si>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</si>
  <si>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</si>
  <si>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</si>
  <si>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</si>
  <si>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</si>
  <si>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</si>
  <si>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</si>
  <si>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</si>
  <si>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</si>
  <si>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</si>
  <si>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</si>
  <si>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</si>
  <si>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</si>
  <si>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</si>
  <si>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</si>
  <si>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</si>
  <si>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</si>
  <si>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</si>
  <si>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</si>
  <si>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</si>
  <si>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</si>
  <si>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</si>
  <si>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</si>
  <si>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</si>
  <si>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</si>
  <si>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</si>
  <si>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</si>
  <si>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</si>
  <si>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</si>
  <si>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</si>
  <si>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</si>
  <si>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</si>
  <si>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</si>
  <si>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</si>
  <si>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</si>
  <si>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</si>
  <si>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</si>
  <si>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</si>
  <si>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</si>
  <si>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</si>
  <si>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</si>
  <si>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</si>
  <si>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</si>
  <si>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</si>
  <si>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</si>
  <si>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</si>
  <si>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</si>
  <si>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</si>
  <si>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</si>
  <si>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</si>
  <si>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</si>
  <si>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</si>
  <si>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</si>
  <si>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</si>
  <si>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</si>
  <si>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</si>
  <si>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</si>
  <si>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</si>
  <si>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</si>
  <si>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</si>
  <si>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</si>
  <si>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</si>
  <si>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</si>
  <si>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</si>
  <si>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</si>
  <si>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</si>
  <si>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</si>
  <si>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</si>
  <si>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</si>
  <si>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</si>
  <si>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</si>
  <si>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</si>
  <si>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</si>
  <si>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</si>
  <si>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</si>
  <si>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</si>
  <si>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</si>
  <si>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</si>
  <si>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</si>
  <si>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</si>
  <si>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</si>
  <si>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</si>
  <si>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</si>
  <si>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</si>
  <si>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</si>
  <si>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</si>
  <si>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</si>
  <si>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</si>
  <si>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</si>
  <si>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</si>
  <si>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</si>
  <si>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</si>
  <si>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</si>
  <si>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</si>
  <si>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</si>
  <si>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</si>
  <si>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</si>
  <si>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</si>
  <si>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</si>
  <si>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</si>
  <si>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</si>
  <si>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</si>
  <si>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</si>
  <si>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</si>
  <si>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</si>
  <si>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</si>
  <si>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</si>
  <si>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</si>
  <si>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</si>
  <si>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</si>
  <si>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</si>
  <si>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</si>
  <si>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</si>
  <si>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</si>
  <si>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</si>
  <si>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</si>
  <si>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</si>
  <si>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</si>
  <si>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</si>
  <si>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</si>
  <si>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</si>
  <si>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</si>
  <si>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</si>
  <si>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</si>
  <si>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</si>
  <si>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</si>
  <si>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</si>
  <si>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</si>
  <si>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</si>
  <si>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</si>
  <si>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</si>
  <si>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</si>
  <si>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</si>
  <si>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</si>
  <si>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</si>
  <si>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</si>
  <si>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</si>
  <si>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</si>
  <si>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</si>
  <si>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</si>
  <si>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</si>
  <si>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</si>
  <si>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</si>
  <si>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</si>
  <si>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</si>
  <si>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</si>
  <si>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</si>
  <si>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</si>
  <si>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</si>
  <si>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</si>
  <si>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</si>
  <si>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</si>
  <si>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</si>
  <si>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</si>
  <si>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</si>
  <si>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</si>
  <si>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</si>
  <si>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</si>
  <si>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</si>
  <si>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</si>
  <si>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</si>
  <si>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</si>
  <si>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</si>
  <si>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</si>
  <si>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</si>
  <si>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</si>
  <si>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</si>
  <si>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</si>
  <si>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</si>
  <si>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</si>
  <si>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</si>
  <si>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</si>
  <si>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</si>
  <si>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</si>
  <si>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</si>
  <si>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</si>
  <si>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</si>
  <si>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</si>
  <si>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</si>
  <si>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</si>
  <si>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</si>
  <si>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</si>
  <si>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</si>
  <si>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</si>
  <si>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</si>
  <si>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</si>
  <si>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</si>
  <si>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</si>
  <si>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</si>
  <si>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</si>
  <si>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</si>
  <si>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</si>
  <si>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</si>
  <si>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</si>
  <si>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</si>
  <si>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</si>
  <si>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</si>
  <si>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</si>
  <si>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</si>
  <si>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</si>
  <si>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</si>
  <si>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</si>
  <si>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</si>
  <si>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</si>
  <si>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</si>
  <si>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</si>
  <si>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</si>
  <si>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</si>
  <si>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</si>
  <si>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</si>
  <si>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</si>
  <si>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</si>
  <si>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</si>
  <si>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</si>
  <si>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</si>
  <si>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</si>
  <si>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</si>
  <si>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</si>
  <si>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</si>
  <si>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</si>
  <si>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</si>
  <si>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</si>
  <si>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</si>
  <si>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</si>
  <si>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</si>
  <si>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</si>
  <si>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</si>
  <si>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</si>
  <si>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</si>
  <si>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</si>
  <si>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</si>
  <si>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</si>
  <si>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</si>
  <si>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</si>
  <si>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</si>
  <si>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</si>
  <si>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</si>
  <si>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</si>
  <si>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</si>
  <si>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</si>
  <si>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</si>
  <si>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</si>
  <si>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</si>
  <si>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</si>
  <si>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</si>
  <si>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</si>
  <si>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</si>
  <si>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</si>
  <si>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</si>
  <si>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</si>
  <si>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</si>
  <si>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</si>
  <si>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</si>
  <si>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</si>
  <si>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</si>
  <si>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</si>
  <si>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</si>
  <si>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</si>
  <si>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</si>
  <si>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</si>
  <si>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</si>
  <si>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</si>
  <si>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</si>
  <si>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</si>
  <si>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</si>
  <si>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</si>
  <si>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</si>
  <si>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</si>
  <si>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</si>
  <si>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</si>
  <si>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</si>
  <si>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</si>
  <si>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</si>
  <si>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</si>
  <si>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</si>
  <si>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</si>
  <si>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</si>
  <si>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</si>
  <si>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</si>
  <si>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</si>
  <si>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</si>
  <si>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</si>
  <si>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</si>
  <si>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</si>
  <si>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</si>
  <si>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</si>
  <si>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</si>
  <si>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</si>
  <si>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</si>
  <si>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</si>
  <si>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</si>
  <si>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</si>
  <si>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</si>
  <si>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</si>
  <si>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</si>
  <si>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</si>
  <si>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</si>
  <si>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</si>
  <si>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</si>
  <si>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</si>
  <si>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</si>
  <si>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</si>
  <si>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</si>
  <si>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</si>
  <si>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</si>
  <si>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</si>
  <si>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</si>
  <si>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</si>
  <si>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</si>
  <si>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</si>
  <si>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</si>
  <si>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</si>
  <si>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</si>
  <si>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</si>
  <si>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</si>
  <si>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</si>
  <si>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</si>
  <si>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</si>
  <si>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</si>
  <si>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</si>
  <si>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</si>
  <si>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</si>
  <si>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</si>
  <si>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</si>
  <si>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</si>
  <si>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</si>
  <si>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</si>
  <si>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</si>
  <si>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</si>
  <si>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</si>
  <si>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</si>
  <si>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</si>
  <si>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</si>
  <si>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</si>
  <si>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</si>
  <si>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</si>
  <si>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</si>
  <si>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</si>
  <si>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</si>
  <si>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</si>
  <si>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</si>
  <si>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</si>
  <si>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</si>
  <si>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</si>
  <si>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</si>
  <si>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</si>
  <si>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</si>
  <si>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</si>
  <si>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</si>
  <si>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</si>
  <si>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</si>
  <si>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</si>
  <si>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</si>
  <si>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</si>
  <si>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</si>
  <si>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</si>
  <si>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</si>
  <si>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</si>
  <si>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</si>
  <si>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</si>
  <si>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</si>
  <si>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</si>
  <si>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</si>
  <si>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</si>
  <si>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</si>
  <si>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</si>
  <si>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</si>
  <si>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</si>
  <si>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</si>
  <si>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</si>
  <si>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</si>
  <si>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</si>
  <si>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</si>
  <si>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</si>
  <si>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</si>
  <si>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</si>
  <si>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</si>
  <si>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</si>
  <si>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</si>
  <si>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</si>
  <si>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</si>
  <si>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</si>
  <si>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</si>
  <si>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</si>
  <si>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</si>
  <si>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</si>
  <si>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</si>
  <si>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</si>
  <si>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</si>
  <si>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</si>
  <si>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</si>
  <si>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</si>
  <si>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</si>
  <si>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</si>
  <si>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</si>
  <si>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</si>
  <si>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</si>
  <si>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</si>
  <si>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</si>
  <si>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</si>
  <si>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</si>
  <si>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</si>
  <si>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</si>
  <si>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</si>
  <si>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</si>
  <si>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</si>
  <si>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</si>
  <si>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</si>
  <si>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</si>
  <si>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</si>
  <si>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</si>
  <si>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</si>
  <si>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</si>
  <si>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</si>
  <si>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</si>
  <si>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</si>
  <si>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</si>
  <si>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</si>
  <si>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</si>
  <si>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</si>
  <si>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</si>
  <si>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</si>
  <si>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</si>
  <si>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</si>
  <si>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</si>
  <si>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</si>
  <si>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</si>
  <si>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</si>
  <si>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</si>
  <si>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</si>
  <si>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</si>
  <si>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</si>
  <si>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</si>
  <si>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</si>
  <si>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</si>
  <si>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</si>
  <si>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</si>
  <si>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</si>
  <si>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</si>
  <si>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</si>
  <si>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</si>
  <si>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</si>
  <si>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</si>
  <si>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</si>
  <si>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</si>
  <si>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</si>
  <si>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</si>
  <si>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</si>
  <si>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</si>
  <si>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</si>
  <si>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</si>
  <si>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</si>
  <si>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</si>
  <si>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</si>
  <si>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</si>
  <si>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</si>
  <si>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</si>
  <si>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</si>
  <si>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</si>
  <si>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</si>
  <si>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</si>
  <si>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</si>
  <si>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</si>
  <si>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</si>
  <si>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</si>
  <si>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</si>
  <si>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</si>
  <si>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</si>
  <si>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</si>
  <si>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</si>
  <si>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</si>
  <si>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</si>
  <si>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</si>
  <si>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</si>
  <si>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</si>
  <si>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</si>
  <si>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</si>
  <si>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</si>
  <si>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</si>
  <si>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</si>
  <si>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</si>
  <si>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</si>
  <si>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</si>
  <si>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</si>
  <si>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</si>
  <si>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</si>
  <si>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</si>
  <si>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</si>
  <si>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</si>
  <si>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</si>
  <si>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</si>
  <si>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</si>
  <si>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</si>
  <si>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</si>
  <si>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</si>
  <si>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</si>
  <si>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</si>
  <si>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</si>
  <si>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</si>
  <si>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</si>
  <si>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</si>
  <si>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</si>
  <si>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</si>
  <si>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</si>
  <si>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</si>
  <si>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</si>
  <si>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</si>
  <si>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</si>
  <si>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</si>
  <si>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</si>
  <si>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</si>
  <si>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</si>
  <si>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</si>
  <si>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</si>
  <si>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</si>
  <si>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</si>
  <si>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</si>
  <si>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</si>
  <si>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</si>
  <si>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</si>
  <si>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</si>
  <si>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</si>
  <si>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</si>
  <si>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</si>
  <si>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</si>
  <si>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</si>
  <si>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</si>
  <si>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</si>
  <si>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</si>
  <si>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</si>
  <si>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</si>
  <si>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</si>
  <si>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</si>
  <si>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</si>
  <si>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</si>
  <si>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</si>
  <si>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</si>
  <si>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</si>
  <si>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</si>
  <si>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</si>
  <si>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</si>
  <si>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</si>
  <si>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</si>
  <si>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</si>
  <si>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</si>
  <si>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</si>
  <si>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 team got access and found  main power cuble stolen</t>
  </si>
  <si>
    <t>PCM-20251024-00000927</t>
  </si>
  <si>
    <t xml:space="preserve">Power available in sceco mter and owner not available he will coming after 9:00 pm </t>
  </si>
  <si>
    <t>PCM-20251024-00001081</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</si>
  <si>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</si>
  <si>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</si>
  <si>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</si>
  <si>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</si>
  <si>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</si>
  <si>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</si>
  <si>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</si>
  <si>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</si>
  <si>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</si>
  <si>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PCM-20251024-00001041</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</si>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</sst>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b/>
      <sz val="12"/>
      <name val="Arial"/>
    </font>
    <font>
      <sz val="11"/>
      <color theme="1"/>
      <name val="Apto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AE9F8"/>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21" borderId="1" xfId="0" applyFont="1" applyFill="1" applyBorder="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6" totalsRowShown="0" headerRowDxfId="15" dataDxfId="14" headerRowBorderDxfId="12" tableBorderDxfId="13">
  <autoFilter ref="A1:L14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291.84615451388527</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11.35116597222077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45954.794580324073</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45954.794580324073</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45954.794580324073</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45954.794580324073</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45954.794580324073</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45954.794580324073</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45954.794580324073</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45954.794580324073</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45954.794580324073</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45954.794580324073</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45954.794580324073</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45954.794580324073</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45954.794580324073</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45954.794580324073</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45954.794580324073</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45954.794580324073</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45954.794580324073</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45954.794580324073</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45954.794580324073</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45954.794580324073</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45954.794580324073</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45954.794580324073</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45954.794580324073</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45954.794580324073</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45954.794580324073</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45954.794580324073</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45954.794580324073</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45954.794580324073</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45954.794580324073</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45954.794580324073</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45954.794580324073</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45954.794580324073</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45954.794580324073</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45954.794580324073</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45954.794580324073</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45954.794580324073</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45954.794580324073</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45954.794580324073</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45954.794580324073</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45954.794580324073</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45954.794580324073</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45954.794580324073</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45954.794580324073</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45954.794580324073</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45954.794580324073</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45954.794580324073</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45954.794580324073</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45954.794580324073</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45954.794580324073</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45954.794580324073</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45954.794580324073</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45954.794580324073</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45954.794580324073</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45954.794580324073</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45954.794580324073</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45954.794580324073</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45954.794580324073</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45954.794580324073</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45954.794580324073</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45954.794580324073</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45954.794580324073</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45954.794580324073</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45954.794580324073</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12B2B62-7188-4594-8A26-EE71058EADA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129.79474247684993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10.298804976846441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45954.794580439811</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45954.794580439811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45954.794580439811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45954.794580439811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45954.794580439811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45954.794580439811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45954.794580439811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45954.794580439811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45954.794580439811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45954.794580439811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45954.794580439811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45954.794580439811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45954.794580439811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45954.794580439811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45954.794580439811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45954.794580439811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45954.794580439811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45954.794580439811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45954.794580439811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45954.794580439811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45954.794580439811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45954.794580439811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45954.794580439811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0" ca="1" si="0">IFERROR(NOW()-F2,"-")</f>
        <v>45954.794580439811</v>
      </c>
      <c r="H2" s="22"/>
      <c r="I2" s="19" t="str">
        <f>IFERROR(VLOOKUP(D2,DB!A:F,6,0),"")</f>
        <v/>
      </c>
      <c r="J2" s="18" t="str">
        <f>IFERROR(VLOOKUP(D2,DB!A:G,7,0),"")</f>
        <v/>
      </c>
      <c r="K2" s="46"/>
      <c r="L2" s="23" t="str">
        <f>IFERROR(VLOOKUP(D2,DB!A:I,9,0),"")</f>
        <v/>
      </c>
    </row>
    <row r="3" spans="1:13" ht="15" customHeight="1">
      <c r="A3" s="19"/>
      <c r="B3" s="63" t="str">
        <f>IFERROR(VLOOKUP(D3,DB!A:K,11,0),"")</f>
        <v/>
      </c>
      <c r="C3" s="18"/>
      <c r="D3" s="163"/>
      <c r="E3" s="18"/>
      <c r="F3" s="20"/>
      <c r="G3" s="21">
        <f t="shared" ca="1" si="0"/>
        <v>45954.794580439811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45954.794580439811</v>
      </c>
      <c r="H4" s="22"/>
      <c r="I4" s="19" t="str">
        <f>IFERROR(VLOOKUP(D4,DB!A:F,6,0),"")</f>
        <v/>
      </c>
      <c r="J4" s="18" t="str">
        <f>IFERROR(VLOOKUP(D4,DB!A:G,7,0),"")</f>
        <v/>
      </c>
      <c r="K4" s="46"/>
      <c r="L4" s="23" t="str">
        <f>IFERROR(VLOOKUP(D4,DB!A:I,9,0),"")</f>
        <v/>
      </c>
    </row>
    <row r="5" spans="1:13" ht="15" customHeight="1">
      <c r="A5" s="19"/>
      <c r="B5" s="63" t="str">
        <f>IFERROR(VLOOKUP(D5,DB!A:K,11,0),"")</f>
        <v/>
      </c>
      <c r="C5" s="18"/>
      <c r="D5" s="164"/>
      <c r="E5" s="18"/>
      <c r="F5" s="20"/>
      <c r="G5" s="21">
        <f t="shared" ca="1" si="0"/>
        <v>45954.794580439811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45954.794580439811</v>
      </c>
      <c r="H6" s="22"/>
      <c r="I6" s="19" t="s">
        <v>39086</v>
      </c>
      <c r="J6" s="18" t="str">
        <f>IFERROR(VLOOKUP(D6,DB!A:G,7,0),"")</f>
        <v/>
      </c>
      <c r="K6" s="46"/>
      <c r="L6" s="23" t="str">
        <f>IFERROR(VLOOKUP(D6,DB!A:I,9,0),"")</f>
        <v/>
      </c>
    </row>
    <row r="7" spans="1:13" ht="15" customHeight="1">
      <c r="A7" s="19"/>
      <c r="B7" s="63" t="str">
        <f>IFERROR(VLOOKUP(D7,DB!A:K,11,0),"")</f>
        <v/>
      </c>
      <c r="C7" s="18"/>
      <c r="D7" s="18"/>
      <c r="E7" s="18"/>
      <c r="F7" s="20"/>
      <c r="G7" s="21">
        <f t="shared" ca="1" si="0"/>
        <v>45954.794580439811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45954.794580439811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45954.794580439811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45954.794580439811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45954.794580439811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45954.794580439811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45954.794580439811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45954.794580439811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45954.794580439811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45954.794580439811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45954.794580439811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45954.794580439811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45954.794580439811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45954.794580439811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45954.794580439811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45954.794580439811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45954.794580439811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45954.794580439811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45954.794580439811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45954.794580439811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45954.794580439811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45954.794580439811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45954.794580439811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45954.794580439811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45954.794580439811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45954.794580439811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45954.794580439811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45954.794580439811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45954.794580439811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45954.794580439811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45954.794580439811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45954.794580439811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45954.794580439811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45954.794580439811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45954.794580439811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45954.794580439811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45954.794580439811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45954.794580439811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45954.794580439811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45954.794580439811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45954.794580439811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45954.794580439811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45954.794580439811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45954.794580439811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45954.794580439811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45954.794580439811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45954.794580439811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45954.794580439811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45954.794580439811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45954.794580439811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45954.794580439811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45954.794580439811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45954.794580439811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45954.794580439811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45954.794580439811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45954.794580439811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45954.794580439811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45954.794580439811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45954.794580439811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45954.794580439811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45954.794580439811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45954.794580439811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45954.794580439811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45954.794580439811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45954.794580439811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45954.794580439811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45954.794580439811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45954.794580439811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45954.794580439811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45954.794580439811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45954.794580439811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45954.794580439811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45954.794580439811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45954.794580439811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45954.794580439811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45954.794580439811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45954.794580439811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45954.794580439811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45954.794580439811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45954.794580439811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45954.794580439811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45954.794580439811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45954.794580439811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45954.794580439811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45954.794580439811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45954.794580439811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45954.794580439811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45954.794580439811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45954.794580439811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45954.794580439811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45954.794580439811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45954.794580439811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45954.794580439811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45954.794580439811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45954.794580439811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45954.794580439811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45954.794580439811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45954.794580439811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45954.794580439811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45954.794580439811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45954.794580439811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45954.794580439811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45954.794580439811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45954.794580439811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45954.794580439811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45954.794580439811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45954.794580439811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45954.794580439811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45954.794580439811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45954.794580439811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45954.794580439811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45954.794580439811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45954.794580439811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45954.794580439811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45954.794580439811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45954.794580439811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45954.794580439811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45954.794580439811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45954.794580439811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45954.794580439811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45954.794580439811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45954.794580439811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45954.794580439811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45954.794580439811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45954.794580439811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45954.794580439811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45954.794580439811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45954.794580439811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45954.794580439811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45954.794580439811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45954.794580439811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45954.794580439811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45954.794580439811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45954.794580439811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45954.794580439811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45954.794580439811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45954.794580439811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45954.794580439811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45954.794580439811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45954.794580439811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45954.794580439811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45954.794580439811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45954.794580439811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45954.794580439811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45954.794580439811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45954.794580439811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45954.794580439811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45954.794580439811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45954.794580439811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45954.794580439811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45954.794580439811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45954.794580439811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45954.794580439811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45954.794580439811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45954.794580439811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45954.794580439811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45954.794580439811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45954.794580439811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45954.794580439811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45954.794580439811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45954.794580439811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45954.794580439811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45954.794580439811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45954.794580439811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45954.794580439811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45954.794580439811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45954.794580439811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45954.794580439811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45954.794580439811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45954.794580439811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45954.794580439811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45954.794580439811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45954.794580439811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45954.794580439811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45954.794580439811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45954.794580439811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45954.794580439811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45954.794580439811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45954.794580439811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45954.794580439811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45954.794580439811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45954.794580439811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45954.794580439811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45954.794580439811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45954.794580439811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45954.794580439811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45954.794580439811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45954.794580439811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45954.794580439811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45954.794580439811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45954.794580439811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45954.794580439811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45954.794580439811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45954.794580439811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45954.794580439811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45954.794580439811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45954.794580439811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45954.794580439811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45954.794580439811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45954.794580439811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45954.794580439811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45954.794580439811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45954.794580439811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45954.794580439811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45954.794580439811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45954.794580439811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45954.794580439811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45954.794580439811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45954.794580439811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45954.794580439811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45954.794580439811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45954.794580439811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45954.794580439811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45954.794580439811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45954.794580439811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45954.794580439811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45954.794580439811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45954.794580439811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45954.794580439811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45954.794580439811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45954.794580439811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45954.794580439811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45954.794580439811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45954.794580439811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45954.794580439811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45954.794580439811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45954.794580439811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45954.794580439811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45954.794580439811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45954.794580439811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45954.794580439811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45954.794580439811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45954.794580439811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45954.794580439811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45954.794580439811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45954.794580439811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45954.794580439811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45954.794580439811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45954.794580439811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45954.794580439811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45954.794580439811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45954.794580439811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45954.794580439811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45954.794580439811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45954.794580439811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45954.794580439811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45954.794580439811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45954.794580439811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45954.794580439811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45954.794580439811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45954.794580439811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45954.794580439811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45954.794580439811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45954.794580439811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45954.794580439811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45954.794580439811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45954.794580439811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45954.794580439811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45954.794580439811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45954.794580439811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45954.794580439811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45954.794580439811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45954.794580439811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45954.794580439811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45954.794580439811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45954.794580439811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45954.794580439811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45954.794580439811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45954.794580439811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45954.794580439811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45954.794580439811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45954.794580439811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45954.794580439811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45954.794580439811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45954.794580439811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45954.794580439811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45954.794580439811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45954.794580439811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45954.794580439811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45954.794580439811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45954.794580439811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45954.794580439811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45954.794580439811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45954.794580439811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45954.794580439811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45954.794580439811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45954.794580439811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45954.794580439811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45954.794580439811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45954.794580439811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45954.794580439811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45954.794580439811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45954.794580439811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45954.794580439811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45954.794580439811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45954.794580439811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45954.794580439811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45954.794580439811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45954.794580439811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45954.794580439811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45954.794580439811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45954.794580439811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45954.794580439811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45954.794580439811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45954.794580439811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45954.794580439811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45954.794580439811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45954.794580439811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45954.794580439811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45954.794580439811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45954.794580439811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45954.794580439811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45954.794580439811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45954.794580439811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45954.794580439811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45954.794580439811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45954.794580439811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45954.794580439811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45954.794580439811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45954.794580439811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45954.794580439811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45954.794580439811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45954.794580439811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45954.794580439811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45954.794580439811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45954.794580439811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45954.794580439811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45954.794580439811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45954.794580439811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45954.794580439811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45954.794580439811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45954.794580439811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45954.794580439811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45954.794580439811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45954.794580439811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45954.794580439811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45954.794580439811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45954.794580439811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45954.794580439811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45954.794580439811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45954.794580439811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45954.794580439811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45954.794580439811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45954.794580439811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45954.794580439811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45954.794580439811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45954.794580439811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45954.794580439811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45954.794580439811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45954.794580439811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45954.794580439811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45954.794580439811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45954.794580439811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45954.794580439811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45954.794580439811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45954.794580439811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45954.794580439811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45954.794580439811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45954.794580439811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45954.794580439811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45954.794580439811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45954.794580439811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45954.794580439811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45954.794580439811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45954.794580439811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45954.794580439811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45954.794580439811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45954.794580439811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45954.794580439811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45954.794580439811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45954.794580439811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45954.794580439811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45954.794580439811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45954.794580439811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45954.794580439811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45954.794580439811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45954.794580439811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45954.794580439811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45954.794580439811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45954.794580439811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45954.794580439811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45954.794580439811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45954.794580439811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45954.794580439811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45954.794580439811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45954.794580439811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45954.794580439811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45954.794580439811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45954.794580439811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45954.794580439811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45954.794580439811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45954.794580439811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45954.794580439811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45954.794580439811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45954.794580439811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45954.794580439811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45954.794580439811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45954.794580439811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45954.794580439811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45954.794580439811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45954.794580439811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45954.794580439811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45954.794580439811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45954.794580439811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45954.794580439811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45954.794580439811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45954.794580439811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45954.794580439811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45954.794580439811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45954.794580439811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45954.794580439811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45954.794580439811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45954.794580439811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45954.794580439811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45954.794580439811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45954.794580439811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45954.794580439811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45954.794580439811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45954.794580439811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45954.794580439811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45954.794580439811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45954.794580439811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45954.794580439811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45954.794580439811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45954.794580439811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45954.794580439811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45954.794580439811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45954.794580439811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45954.794580439811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45954.794580439811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45954.794580439811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45954.794580439811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45954.794580439811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45954.794580439811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45954.794580439811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45954.794580439811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45954.794580439811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45954.794580439811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45954.794580439811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45954.794580439811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45954.794580439811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45954.794580439811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45954.794580439811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45954.794580439811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45954.794580439811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45954.794580439811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45954.794580439811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45954.794580439811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45954.794580439811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45954.794580439811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45954.794580439811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45954.794580439811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45954.794580439811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45954.794580439811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45954.794580439811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45954.794580439811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45954.794580439811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45954.794580439811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45954.794580439811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45954.794580439811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45954.794580439811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45954.794580439811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45954.794580439811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45954.794580439811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45954.794580439811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45954.794580439811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45954.794580439811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45954.794580439811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45954.794580439811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45954.794580439811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45954.794580439811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45954.794580439811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45954.794580439811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45954.794580439811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45954.794580439811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45954.794580439811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45954.794580439811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45954.794580439811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45954.794580439811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45954.794580439811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45954.794580439811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45954.794580439811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45954.794580439811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45954.794580439811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45954.794580439811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45954.794580439811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45954.794580439811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45954.794580439811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45954.794580439811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45954.794580439811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45954.794580439811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45954.794580439811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45954.794580439811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45954.794580439811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45954.794580439811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45954.794580439811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45954.794580439811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45954.794580439811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45954.794580439811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45954.794580439811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45954.794580439811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45954.794580439811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45954.794580439811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45954.794580439811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45954.794580439811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45954.794580439811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45954.794580439811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45954.794580439811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45954.794580439811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45954.794580439811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45954.794580439811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45954.794580439811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45954.794580439811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45954.794580439811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45954.794580439811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45954.794580439811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45954.794580439811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45954.794580439811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45954.794580439811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45954.794580439811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45954.794580439811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45954.794580439811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45954.794580439811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45954.794580439811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45954.794580439811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45954.794580439811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45954.794580439811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45954.794580439811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45954.794580439811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45954.794580439811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45954.794580439811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45954.794580439811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45954.794580439811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45954.794580439811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45954.794580439811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45954.794580439811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45954.794580439811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45954.794580439811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45954.794580439811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45954.794580439811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45954.794580439811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45954.794580439811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45954.794580439811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45954.794580439811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45954.794580439811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45954.794580439811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45954.794580439811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45954.794580439811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45954.794580439811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45954.794580439811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45954.794580439811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45954.794580439811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45954.794580439811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45954.794580439811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45954.794580439811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45954.794580439811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45954.794580439811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45954.794580439811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45954.794580439811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45954.794580439811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45954.794580439811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45954.794580439811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45954.794580439811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45954.794580439811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45954.794580439811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45954.794580439811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45954.794580439811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45954.794580439811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45954.794580439811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45954.794580439811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45954.794580439811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45954.794580439811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45954.794580439811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45954.794580439811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45954.794580439811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45954.794580439811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45954.794580439811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45954.794580439811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45954.794580439811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45954.794580439811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45954.794580439811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45954.794580439811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45954.794580439811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45954.794580439811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45954.794580439811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45954.794580439811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45954.794580439811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45954.794580439811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45954.794580439811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45954.794580439811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45954.794580439811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45954.794580439811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45954.794580439811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45954.794580439811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45954.794580439811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45954.794580439811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45954.794580439811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45954.794580439811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45954.794580439811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45954.794580439811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45954.794580439811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45954.794580439811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45954.794580439811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45954.794580439811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45954.794580439811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45954.794580439811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45954.794580439811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45954.794580439811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45954.794580439811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45954.794580439811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45954.794580439811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45954.794580439811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45954.794580439811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45954.794580439811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45954.794580439811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45954.794580439811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45954.794580439811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45954.794580439811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45954.794580439811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45954.794580439811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45954.794580439811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45954.794580439811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45954.794580439811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45954.794580439811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45954.794580439811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45954.794580439811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45954.794580439811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45954.794580439811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45954.794580439811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45954.794580439811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45954.794580439811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45954.794580439811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45954.794580439811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45954.794580439811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45954.794580439811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45954.794580439811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45954.794580439811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45954.794580439811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45954.794580439811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45954.794580439811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45954.794580439811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45954.794580439811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45954.794580439811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45954.794580439811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45954.794580439811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45954.794580439811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45954.794580439811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45954.794580439811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45954.794580439811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45954.794580439811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45954.794580439811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45954.794580439811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45954.794580439811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45954.794580439811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45954.794580439811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45954.794580439811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45954.794580439811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45954.794580439811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45954.794580439811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45954.794580439811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45954.794580439811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45954.794580439811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45954.794580439811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45954.794580439811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45954.794580439811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45954.794580439811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45954.794580439811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45954.794580439811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45954.794580439811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45954.794580439811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45954.794580439811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45954.794580439811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45954.794580439811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45954.794580439811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45954.794580439811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45954.794580439811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45954.794580439811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45954.794580439811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45954.794580439811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45954.794580439811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45954.794580439811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45954.794580439811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45954.794580439811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45954.794580439811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45954.794580439811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45954.794580439811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45954.794580439811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45954.794580439811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45954.794580439811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45954.794580439811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45954.794580439811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45954.794580439811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45954.794580439811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45954.794580439811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45954.794580439811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45954.794580439811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45954.794580439811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45954.794580439811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45954.794580439811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45954.794580439811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45954.794580439811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45954.794580439811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45954.794580439811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45954.794580439811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45954.794580439811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45954.794580439811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45954.794580439811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45954.794580439811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45954.794580439811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45954.794580439811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45954.794580439811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45954.794580439811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45954.794580439811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45954.794580439811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45954.794580439811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45954.794580439811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45954.794580439811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45954.794580439811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45954.794580439811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45954.794580439811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45954.794580439811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45954.794580439811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45954.794580439811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45954.794580439811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45954.794580439811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45954.794580439811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45954.794580439811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45954.794580439811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45954.794580439811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45954.794580439811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45954.794580439811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45954.794580439811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45954.794580439811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45954.794580439811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45954.794580439811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45954.794580439811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45954.794580439811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45954.794580439811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45954.794580439811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45954.794580439811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45954.794580439811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45954.794580439811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45954.794580439811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45954.794580439811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45954.794580439811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45954.794580439811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45954.794580439811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45954.794580439811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45954.794580439811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45954.794580439811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45954.794580439811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45954.794580439811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45954.794580439811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45954.794580439811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45954.794580439811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45954.794580439811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45954.794580439811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45954.794580439811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45954.794580439811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45954.794580439811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45954.794580439811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45954.794580439811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45954.794580439811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45954.794580439811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45954.794580439811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45954.794580439811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45954.794580439811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45954.794580439811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45954.794580439811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45954.794580439811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45954.794580439811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45954.794580439811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45954.794580439811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45954.794580439811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45954.794580439811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45954.794580439811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45954.794580439811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45954.794580439811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45954.794580439811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45954.794580439811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45954.794580439811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45954.794580439811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45954.794580439811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45954.794580439811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45954.794580439811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45954.794580439811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45954.794580439811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45954.794580439811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45954.794580439811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45954.794580439811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45954.794580439811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45954.794580439811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45954.794580439811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45954.794580439811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45954.794580439811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45954.794580439811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45954.794580439811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45954.794580439811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45954.794580439811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45954.794580439811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45954.794580439811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45954.794580439811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45954.794580439811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45954.794580439811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45954.794580439811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45954.794580439811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45954.794580439811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45954.794580439811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45954.794580439811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45954.794580439811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45954.794580439811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45954.794580439811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45954.794580439811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45954.794580439811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45954.794580439811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45954.794580439811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45954.794580439811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45954.794580439811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45954.794580439811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45954.794580439811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45954.794580439811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45954.794580439811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45954.794580439811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45954.794580439811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45954.794580439811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45954.794580439811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45954.794580439811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45954.794580439811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45954.794580439811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45954.794580439811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45954.794580439811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45954.794580439811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45954.794580439811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45954.794580439811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45954.794580439811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45954.794580439811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45954.794580439811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45954.794580439811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45954.794580439811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45954.794580439811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45954.794580439811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45954.794580439811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45954.794580439811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45954.794580439811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45954.794580439811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45954.794580439811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45954.794580439811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45954.794580439811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45954.794580439811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45954.794580439811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45954.794580439811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45954.794580439811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45954.794580439811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45954.794580439811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45954.794580439811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45954.794580439811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45954.794580439811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45954.794580439811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45954.794580439811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45954.794580439811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45954.794580439811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45954.794580439811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45954.794580439811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45954.794580439811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45954.794580439811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45954.794580439811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45954.794580439811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45954.794580439811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45954.794580439811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45954.794580439811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45954.794580439811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45954.794580439811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45954.794580439811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45954.794580439811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45954.794580439811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45954.794580439811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45954.794580439811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45954.794580439811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45954.794580439811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45954.794580439811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45954.794580439811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45954.794580439811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45954.794580439811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45954.794580439811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45954.794580439811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45954.794580439811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45954.794580439811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45954.794580439811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45954.794580439811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45954.794580439811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45954.794580439811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45954.794580439811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45954.794580439811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45954.794580439811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45954.794580439811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45954.794580439811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45954.794580439811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45954.794580439811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45954.794580439811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45954.794580439811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45954.794580439811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45954.794580439811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45954.794580439811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45954.794580439811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45954.794580439811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45954.794580439811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45954.794580439811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45954.794580439811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45954.794580439811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45954.794580439811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45954.794580439811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45954.794580439811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45954.794580439811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45954.794580439811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45954.794580439811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45954.794580439811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45954.794580439811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45954.794580439811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45954.794580439811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45954.794580439811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45954.794580439811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45954.794580439811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45954.794580439811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45954.794580439811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45954.794580439811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45954.794580439811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45954.794580439811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45954.794580439811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45954.794580439811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45954.794580439811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45954.794580439811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45954.794580439811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45954.794580439811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45954.794580439811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45954.794580439811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45954.794580439811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45954.794580439811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45954.794580439811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45954.794580439811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45954.794580439811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45954.794580439811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45954.794580439811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45954.794580439811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45954.794580439811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45954.794580439811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45954.794580439811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45954.794580439811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45954.794580439811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45954.794580439811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45954.794580439811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45954.794580439811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45954.794580439811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45954.794580439811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45954.794580439811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45954.794580439811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45954.794580439811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45954.794580439811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45954.794580439811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45954.794580439811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45954.794580439811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45954.794580439811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45954.794580439811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45954.794580439811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45954.794580439811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45954.794580439811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45954.794580439811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45954.794580439811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45954.794580439811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45954.794580439811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45954.794580439811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45954.794580439811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45954.794580439811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45954.794580439811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45954.794580439811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45954.794580439811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45954.794580439811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45954.794580439811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45954.794580439811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45954.794580439811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45954.794580439811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45954.794580439811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45954.794580439811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45954.794580439811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45954.794580439811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45954.794580439811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45954.794580439811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45954.794580439811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45954.794580439811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45954.794580439811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45954.794580439811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45954.794580439811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45954.794580439811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45954.794580439811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45954.794580439811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45954.794580439811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45954.794580439811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45954.794580439811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45954.794580439811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45954.794580439811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45954.794580439811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45954.794580439811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45954.794580439811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45954.794580439811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45954.794580439811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45954.794580439811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45954.794580439811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45954.794580439811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45954.794580439811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45954.794580439811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45954.794580439811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45954.794580439811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45954.794580439811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45954.794580439811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45954.794580439811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45954.794580439811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45954.794580439811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45954.794580439811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45954.794580439811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45954.794580439811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45954.794580439811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45954.794580439811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45954.794580439811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45954.794580439811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45954.794580439811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45954.794580439811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45954.794580439811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45954.794580439811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45954.794580439811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45954.794580439811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45954.794580439811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45954.794580439811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45954.794580439811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45954.794580439811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45954.794580439811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45954.794580439811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45954.794580439811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45954.794580439811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45954.794580439811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45954.794580439811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45954.794580439811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45954.794580439811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45954.794580439811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45954.794580439811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45954.794580439811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45954.794580439811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45954.794580439811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45954.794580439811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45954.794580439811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45954.794580439811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45954.794580439811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45954.794580439811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45954.794580439811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45954.794580439811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45954.794580439811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45954.794580439811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45954.794580439811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45954.794580439811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45954.794580439811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45954.794580439811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45954.794580439811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45954.794580439811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45954.794580439811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45954.794580439811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45954.794580439811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45954.794580439811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45954.794580439811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45954.794580439811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45954.794580439811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45954.794580439811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45954.794580439811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45954.794580439811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45954.794580439811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45954.794580439811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45954.794580439811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45954.794580439811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45954.794580439811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45954.794580439811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45954.794580439811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45954.794580439811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45954.794580439811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45954.794580439811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45954.794580439811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45954.794580439811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45954.794580439811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45954.794580439811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45954.794580439811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45954.794580439811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45954.794580439811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45954.794580439811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45954.794580439811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45954.794580439811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45954.794580439811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45954.794580439811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45954.794580439811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45954.794580439811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45954.794580439811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45954.794580439811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45954.794580439811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45954.794580439811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45954.794580439811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45954.794580439811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45954.794580439811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45954.794580439811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45954.794580439811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45954.794580439811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45954.794580439811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45954.794580439811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45954.794580439811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45954.794580439811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45954.794580439811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45954.794580439811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45954.794580439811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45954.794580439811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45954.794580439811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45954.794580439811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45954.794580439811</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45954.794580439811</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tabSelected="1" workbookViewId="0">
      <selection activeCell="L5" sqref="L5:L1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251.31386273147655</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1.1598581018479308</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2</v>
      </c>
      <c r="D4" s="94" t="s">
        <v>35586</v>
      </c>
      <c r="E4" s="99" t="s">
        <v>38998</v>
      </c>
      <c r="F4" s="124">
        <v>45953.820138888892</v>
      </c>
      <c r="G4" s="125">
        <f ca="1">IFERROR(NOW()-F4,"")</f>
        <v>0.97444143518077908</v>
      </c>
      <c r="H4" s="124">
        <v>45953.776747685188</v>
      </c>
      <c r="I4" s="120" t="str">
        <f>IFERROR(VLOOKUP(D4,DB!A:F,6,0),"")</f>
        <v>SCECO</v>
      </c>
      <c r="J4" s="120" t="str">
        <f>IFERROR(VLOOKUP(D4,DB!A:G,7,0),"")</f>
        <v>In progress</v>
      </c>
      <c r="K4" s="126" t="s">
        <v>39092</v>
      </c>
      <c r="L4" s="122" t="str">
        <f>IFERROR(VLOOKUP(D4,DB!A:I,9,0),"")</f>
        <v>Latis</v>
      </c>
    </row>
    <row r="5" spans="1:16" ht="20.25" customHeight="1">
      <c r="A5" s="120" t="s">
        <v>39093</v>
      </c>
      <c r="B5" s="120" t="str">
        <f>IFERROR(VLOOKUP(D5,DB!A:K,11,0),"")</f>
        <v>R4</v>
      </c>
      <c r="C5" s="121">
        <v>1</v>
      </c>
      <c r="D5" s="122" t="s">
        <v>37641</v>
      </c>
      <c r="E5" s="123" t="s">
        <v>38998</v>
      </c>
      <c r="F5" s="124">
        <v>45954.6559375</v>
      </c>
      <c r="G5" s="125">
        <f ca="1">IFERROR(NOW()-F5,"")</f>
        <v>0.13864282407303108</v>
      </c>
      <c r="H5" s="124">
        <v>45954.623298611114</v>
      </c>
      <c r="I5" s="120" t="str">
        <f>IFERROR(VLOOKUP(D5,DB!A:F,6,0),"")</f>
        <v>SCECO</v>
      </c>
      <c r="J5" s="120" t="str">
        <f>IFERROR(VLOOKUP(D5,DB!A:G,7,0),"")</f>
        <v>Dead</v>
      </c>
      <c r="K5" s="126" t="s">
        <v>39094</v>
      </c>
      <c r="L5" s="122" t="str">
        <f>IFERROR(VLOOKUP(D5,DB!A:I,9,0),"")</f>
        <v>Latis</v>
      </c>
    </row>
    <row r="6" spans="1:16" ht="15" customHeight="1">
      <c r="A6" s="120" t="s">
        <v>39095</v>
      </c>
      <c r="B6" s="120" t="str">
        <f>IFERROR(VLOOKUP(D6,DB!A:K,11,0),"")</f>
        <v>R4</v>
      </c>
      <c r="C6" s="121">
        <v>1</v>
      </c>
      <c r="D6" s="122" t="s">
        <v>37421</v>
      </c>
      <c r="E6" s="123" t="s">
        <v>38998</v>
      </c>
      <c r="F6" s="124">
        <v>45954.769699074073</v>
      </c>
      <c r="G6" s="125">
        <f ca="1">IFERROR(NOW()-F6,"")</f>
        <v>2.4881249999452848E-2</v>
      </c>
      <c r="H6" s="124">
        <v>45954.763449074075</v>
      </c>
      <c r="I6" s="120" t="str">
        <f>IFERROR(VLOOKUP(D6,DB!A:F,6,0),"")</f>
        <v>Generator-SG</v>
      </c>
      <c r="J6" s="120" t="str">
        <f>IFERROR(VLOOKUP(D6,DB!A:G,7,0),"")</f>
        <v>Vandalized</v>
      </c>
      <c r="K6" s="126" t="s">
        <v>39096</v>
      </c>
      <c r="L6" s="122" t="str">
        <f>IFERROR(VLOOKUP(D6,DB!A:I,9,0),"")</f>
        <v>Latis</v>
      </c>
    </row>
    <row r="7" spans="1:16" ht="15" customHeight="1">
      <c r="A7" s="120"/>
      <c r="B7" s="120" t="str">
        <f>IFERROR(VLOOKUP(D7,DB!A:K,11,0),"")</f>
        <v/>
      </c>
      <c r="C7" s="121"/>
      <c r="D7" s="122"/>
      <c r="E7" s="123"/>
      <c r="F7" s="124"/>
      <c r="G7" s="125">
        <f ca="1">IFERROR(NOW()-F7,"")</f>
        <v>45954.794580324073</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45954.794580324073</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45954.794580324073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45954.794580324073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45954.794580324073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45954.794580324073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45954.794580324073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45954.794580324073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45954.794580324073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45954.794580324073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45954.794580324073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45954.794580324073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45954.794580324073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45954.794580324073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45954.794580324073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45954.794580324073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45954.794580324073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64"/>
      <c r="E24" s="123"/>
      <c r="F24" s="124"/>
      <c r="G24" s="125">
        <f ca="1">IFERROR(NOW()-F24,"")</f>
        <v>45954.794580324073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45954.794580324073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45954.794580324073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45954.794580324073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45954.794580324073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45954.794580324073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45954.794580324073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45954.794580324073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45954.794580324073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45954.794580324073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45954.794580324073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45954.794580324073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45954.794580324073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45954.794580324073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45954.794580324073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45954.794580324073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45954.794580324073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45954.794580324073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45954.794580324073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45954.794580324073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45954.794580324073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45954.794580324073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45954.794580324073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45954.794580324073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45954.794580324073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45954.794580324073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45954.794580324073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45954.794580324073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45954.794580324073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45954.794580324073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45954.794580324073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45954.794580324073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45954.794580324073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45954.794580324073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45954.794580324073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45954.794580324073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45954.794580324073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45954.794580324073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45954.794580324073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45954.794580324073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45954.794580324073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45954.794580324073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45954.794580324073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45954.794580324073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45954.794580324073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45954.794580324073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45954.794580324073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45954.794580324073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45954.794580324073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45954.794580324073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45954.794580324073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45954.794580324073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45954.794580324073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45954.794580324073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45954.794580324073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45954.794580324073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45954.794580324073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45954.794580324073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45954.794580324073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45954.794580324073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45954.794580324073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45954.794580324073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45954.794580324073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45954.794580324073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45954.794580324073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45954.794580324073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45954.794580324073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45954.794580324073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45954.794580324073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45954.794580324073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45954.794580324073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45954.794580324073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45954.794580324073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45954.794580324073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45954.794580324073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45954.794580439811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45954.794580439811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45954.794580439811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45954.794580439811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45954.794580439811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45954.794580439811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45954.794580439811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45954.794580439811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45954.794580439811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45954.794580439811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45954.794580439811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45954.794580439811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45954.794580439811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45954.794580439811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45954.794580439811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45954.794580439811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45954.794580439811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45954.794580439811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45954.794580439811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45954.794580439811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45954.794580439811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45954.794580439811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45954.794580439811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45954.794580439811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45954.794580439811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45954.794580439811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45954.794580439811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45954.794580439811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45954.794580439811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45954.794580439811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45954.794580439811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45954.794580439811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45954.794580439811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45954.794580439811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45954.794580439811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45954.794580439811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45954.794580439811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45954.794580439811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45954.794580439811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45954.794580439811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45954.794580439811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45954.794580439811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45954.794580439811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45954.794580439811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45954.794580439811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45954.794580439811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45954.794580439811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45954.794580439811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45954.794580439811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45954.794580439811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45954.794580439811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45954.794580439811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45954.794580439811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45954.794580439811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45954.794580439811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45954.794580439811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45954.794580439811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45954.794580439811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45954.794580439811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45954.794580439811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45954.794580439811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45954.794580439811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45954.794580439811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45954.794580439811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45954.794580439811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45954.794580439811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45954.794580439811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45954.794580439811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45954.794580439811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45954.794580439811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45954.794580439811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45954.794580439811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45954.794580439811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45954.794580439811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45954.794580439811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45954.794580439811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45954.794580439811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45954.794580439811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45954.794580439811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45954.794580439811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45954.794580439811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45954.794580439811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45954.794580439811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45954.794580439811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45954.794580439811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45954.794580439811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45954.794580439811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45954.794580439811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45954.794580439811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45954.794580439811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45954.794580439811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45954.794580439811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45954.794580439811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45954.794580439811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45954.794580439811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45954.794580439811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45954.794580439811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45954.794580439811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45954.794580439811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45954.794580439811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45954.794580439811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45954.794580439811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45954.794580439811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45954.794580439811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45954.794580439811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45954.794580439811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45954.794580439811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45954.794580439811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45954.794580439811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45954.794580439811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45954.794580439811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45954.794580439811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45954.794580439811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45954.794580439811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45954.794580439811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45954.794580439811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45954.794580439811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45954.794580439811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45954.794580439811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45954.794580439811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45954.794580439811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45954.794580439811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45954.794580439811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45954.794580439811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45954.794580439811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45954.794580439811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45954.794580439811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45954.794580439811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45954.794580439811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45954.794580439811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45954.794580439811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45954.794580439811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45954.794580439811</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45954.794580439811</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45954.794580439811</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45954.794580439811</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45954.794580439811</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45954.794580439811</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62.962520138884429</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28.605703009256104</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6.1334692129603354</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0.34493912036850816</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45954.794580324073</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45954.794580324073</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45954.794580324073</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45954.794580324073</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45954.794580324073</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45954.794580324073</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45954.794580324073</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45954.794580324073</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45954.794580324073</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45954.794580324073</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45954.794580324073</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45954.794580324073</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45954.794580324073</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45954.794580324073</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45954.794580324073</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45954.794580324073</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45954.794580324073</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45954.794580324073</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45954.794580324073</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45954.794580324073</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45954.794580324073</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45954.794580324073</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45954.794580324073</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45954.794580324073</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45954.794580324073</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45954.794580324073</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45954.794580324073</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45954.794580324073</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45954.794580324073</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45954.794580324073</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45954.794580324073</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45954.794580324073</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45954.794580324073</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45954.794580324073</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45954.794580324073</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45954.794580324073</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45954.794580324073</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45954.794580324073</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45954.794580324073</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45954.794580324073</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45954.794580324073</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45954.794580324073</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45954.794580324073</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45954.794580324073</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45954.794580324073</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45954.794580324073</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45954.794580324073</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45954.794580324073</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45954.794580324073</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45954.794580324073</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45954.794580324073</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45954.794580324073</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45954.794580324073</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45954.794580324073</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45954.794580324073</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45954.794580324073</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45954.794580324073</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45954.794580324073</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45954.794580324073</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45954.794580324073</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45954.794580324073</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45954.794580324073</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45954.794580324073</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45954.794580324073</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45954.794580324073</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45954.794580324073</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45954.794580324073</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45954.794580324073</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45954.794580324073</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45954.794580324073</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45954.794580324073</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45954.794580324073</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45954.794580324073</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45954.794580324073</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45954.794580324073</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45954.794580324073</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45954.794580324073</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45954.794580324073</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45954.794580324073</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45954.794580324073</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45954.794580324073</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45954.794580324073</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45954.794580324073</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45954.794580324073</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45954.794580324073</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45954.794580324073</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45954.794580324073</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45954.794580324073</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45954.794580324073</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45954.794580324073</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45954.794580324073</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45954.794580324073</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45954.794580324073</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45954.794580324073</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45954.794580324073</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45954.794580324073</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45954.794580324073</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45954.794580324073</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45954.794580324073</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45954.794580324073</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45954.794580324073</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45954.794580324073</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45954.794580324073</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45954.794580324073</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45954.794580324073</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45954.794580324073</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45954.794580324073</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45954.794580324073</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45954.794580324073</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45954.794580324073</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45954.794580324073</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45954.794580324073</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45954.794580324073</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45954.794580324073</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45954.794580324073</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45954.794580324073</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45954.794580324073</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45954.794580324073</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45954.794580324073</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45954.794580324073</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45954.794580324073</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45954.794580324073</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45954.794580324073</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45954.794580324073</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45954.794580324073</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45954.794580324073</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45954.794580324073</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45954.794580324073</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45954.794580324073</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45954.794580324073</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45954.794580324073</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45954.794580324073</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45954.794580324073</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45954.794580324073</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45954.794580324073</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45954.794580324073</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45954.794580324073</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45954.794580324073</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45954.794580324073</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45954.794580324073</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45954.794580324073</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45954.794580324073</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45954.794580324073</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45954.794580324073</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45954.794580324073</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45954.794580324073</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45954.794580324073</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45954.794580324073</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45954.794580324073</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45954.794580324073</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45954.794580324073</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45954.794580324073</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45954.794580324073</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45954.794580324073</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45954.794580324073</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45954.794580324073</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45954.794580324073</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45954.794580324073</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45954.794580324073</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45954.794580324073</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45954.794580324073</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45954.794580324073</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45954.794580324073</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45954.794580324073</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45954.794580324073</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45954.794580324073</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45954.794580324073</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45954.794580324073</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45954.794580324073</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45954.794580324073</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45954.794580324073</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45954.794580324073</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45954.794580324073</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45954.794580324073</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45954.794580324073</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45954.794580324073</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45954.794580324073</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45954.794580324073</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45954.794580324073</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45954.794580324073</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45954.794580324073</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45954.794580324073</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45954.794580324073</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45954.794580324073</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45954.794580324073</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45954.794580324073</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45954.794580324073</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45954.794580324073</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45954.794580324073</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45954.794580324073</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45954.794580324073</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45954.794580324073</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45954.794580324073</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45954.794580324073</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45954.794580324073</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45954.794580324073</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45954.794580324073</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45954.794580324073</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45954.794580324073</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45954.794580324073</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45954.794580324073</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45954.794580324073</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45954.794580324073</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45954.794580324073</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45954.794580324073</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45954.794580324073</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45954.794580324073</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45954.794580324073</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45954.794580324073</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45954.794580324073</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45954.794580324073</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45954.794580324073</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45954.794580324073</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45954.794580324073</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45954.794580324073</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45954.794580324073</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45954.794580324073</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45954.794580324073</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45954.794580324073</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45954.794580324073</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45954.794580324073</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45954.794580324073</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45954.794580324073</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45954.794580324073</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45954.794580324073</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45954.794580324073</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45954.794580324073</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45954.794580324073</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45954.794580324073</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45954.794580324073</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45954.794580324073</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45954.794580324073</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45954.794580324073</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45954.794580324073</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45954.794580324073</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45954.794580324073</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45954.794580324073</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45954.794580324073</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45954.794580324073</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45954.794580324073</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45954.794580324073</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45954.794580324073</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45954.794580324073</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45954.794580324073</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45954.794580324073</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45954.794580324073</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45954.794580324073</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45954.794580324073</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45954.794580324073</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45954.794580324073</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45954.794580324073</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45954.794580324073</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45954.794580324073</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45954.794580324073</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45954.794580324073</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45954.794580324073</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45954.794580324073</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45954.794580324073</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45954.794580324073</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45954.794580324073</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45954.794580324073</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45954.794580324073</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45954.794580324073</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45954.794580324073</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45954.794580324073</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45954.794580324073</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45954.794580324073</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45954.794580324073</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45954.794580324073</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45954.794580324073</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45954.794580324073</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45954.794580324073</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45954.794580324073</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45954.794580324073</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45954.794580324073</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45954.794580324073</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45954.794580324073</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45954.794580324073</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45954.794580324073</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45954.794580324073</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45954.794580324073</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45954.794580324073</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45954.794580324073</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45954.794580324073</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45954.794580324073</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45954.794580324073</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45954.794580324073</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45954.794580324073</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45954.794580324073</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45954.794580324073</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45954.794580324073</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45954.794580324073</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45954.794580324073</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45954.794580324073</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45954.794580324073</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45954.794580324073</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45954.794580324073</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45954.794580324073</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45954.794580324073</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45954.794580324073</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45954.794580324073</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45954.794580324073</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45954.794580324073</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45954.794580324073</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45954.794580324073</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45954.794580324073</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45954.794580324073</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45954.794580324073</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45954.794580324073</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45954.794580324073</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45954.794580324073</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45954.794580324073</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45954.794580324073</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45954.794580324073</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45954.794580324073</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45954.794580324073</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45954.794580324073</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45954.794580324073</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45954.794580324073</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45954.794580324073</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45954.794580324073</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45954.794580324073</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45954.794580324073</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45954.794580324073</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45954.794580324073</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45954.794580324073</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45954.794580324073</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45954.794580324073</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45954.794580324073</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45954.794580324073</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45954.794580324073</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45954.794580324073</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45954.794580324073</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45954.794580324073</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45954.794580324073</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45954.794580324073</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45954.794580324073</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45954.794580324073</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45954.794580324073</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45954.794580324073</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45954.794580324073</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45954.794580324073</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45954.794580324073</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45954.794580324073</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45954.794580324073</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45954.794580324073</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45954.794580324073</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45954.794580324073</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45954.794580324073</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45954.794580324073</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45954.794580324073</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45954.794580324073</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45954.794580324073</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45954.794580324073</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45954.794580324073</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45954.794580324073</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45954.794580324073</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45954.794580324073</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45954.794580324073</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45954.794580324073</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45954.794580324073</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45954.794580324073</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45954.794580324073</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45954.794580324073</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45954.794580324073</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45954.794580324073</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45954.794580324073</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45954.794580324073</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45954.794580324073</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45954.794580324073</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45954.794580324073</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45954.794580324073</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45954.794580324073</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45954.794580324073</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45954.794580324073</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45954.794580324073</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45954.794580324073</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45954.794580324073</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45954.794580324073</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45954.794580324073</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45954.794580324073</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45954.794580324073</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45954.794580324073</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45954.794580324073</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45954.794580324073</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45954.794580324073</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45954.794580324073</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45954.794580324073</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45954.794580324073</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45954.794580324073</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45954.794580324073</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45954.794580324073</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45954.794580324073</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45954.794580324073</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45954.794580324073</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45954.794580324073</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45954.794580324073</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45954.794580324073</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45954.794580324073</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45954.794580324073</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45954.794580324073</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45954.794580324073</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45954.794580324073</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45954.794580324073</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45954.794580324073</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45954.794580324073</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45954.794580324073</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45954.794580324073</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45954.794580324073</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45954.794580324073</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45954.794580324073</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45954.794580324073</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45954.794580324073</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45954.794580324073</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45954.794580324073</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45954.794580324073</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45954.794580324073</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45954.794580324073</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45954.794580324073</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45954.794580324073</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45954.794580324073</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45954.794580324073</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45954.794580324073</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45954.794580324073</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45954.794580324073</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45954.794580324073</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45954.794580324073</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45954.794580324073</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45954.794580324073</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45954.794580324073</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45954.794580324073</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45954.794580324073</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45954.794580324073</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45954.794580324073</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45954.794580324073</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45954.794580324073</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45954.794580324073</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45954.794580324073</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45954.794580324073</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45954.794580324073</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45954.794580324073</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45954.794580324073</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45954.794580324073</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45954.794580324073</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45954.794580324073</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45954.794580324073</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45954.794580324073</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45954.794580324073</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45954.794580324073</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45954.794580324073</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45954.794580324073</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45954.794580324073</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45954.794580324073</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45954.794580324073</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45954.794580324073</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45954.794580324073</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45954.794580324073</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45954.794580324073</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45954.794580324073</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45954.794580324073</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45954.794580324073</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45954.794580324073</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45954.794580324073</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45954.794580324073</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45954.794580324073</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45954.794580324073</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45954.794580324073</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45954.794580324073</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45954.794580324073</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45954.794580324073</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45954.794580324073</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45954.794580324073</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45954.794580324073</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45954.794580324073</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45954.794580324073</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3</v>
      </c>
      <c r="D2" s="104" t="s">
        <v>32454</v>
      </c>
      <c r="E2" s="107" t="s">
        <v>38998</v>
      </c>
      <c r="F2" s="108">
        <v>45954.748078703706</v>
      </c>
      <c r="G2" s="77">
        <f ca="1">IFERROR(NOW()-F2,"-")</f>
        <v>4.6501620367052965E-2</v>
      </c>
      <c r="H2" s="108">
        <v>45954.738680555558</v>
      </c>
      <c r="I2" s="104" t="str">
        <f>IFERROR(VLOOKUP(D2,DB!A:F,6,0),"")</f>
        <v>SCECO</v>
      </c>
      <c r="J2" s="103" t="str">
        <f>IFERROR(VLOOKUP(D2,DB!A:G,7,0),"")</f>
        <v>Vandalized</v>
      </c>
      <c r="K2" s="109" t="s">
        <v>39106</v>
      </c>
      <c r="L2" s="110" t="str">
        <f>IFERROR(VLOOKUP(D2,DB!A:I,9,0),"")</f>
        <v>Latis</v>
      </c>
    </row>
    <row r="3" spans="1:16383" ht="31.5" customHeight="1">
      <c r="A3" s="105"/>
      <c r="B3" s="104" t="str">
        <f>IFERROR(VLOOKUP(D3,DB!A:K,11,0),"")</f>
        <v/>
      </c>
      <c r="C3" s="106"/>
      <c r="D3" s="104"/>
      <c r="E3" s="107"/>
      <c r="F3" s="108"/>
      <c r="G3" s="77">
        <f ca="1">IFERROR(NOW()-F3,"-")</f>
        <v>45954.794580324073</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45954.794580324073</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45954.794580324073</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45954.794580324073</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45954.794580324073</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45954.794580324073</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45954.794580324073</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45954.794580324073</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45954.794580324073</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45954.794580324073</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45954.794580324073</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45954.794580324073</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45954.794580324073</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45954.794580324073</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45954.794580324073</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45954.794580324073</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45954.794580324073</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45954.794580324073</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45954.794580324073</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45954.794580324073</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45954.794580324073</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45954.794580324073</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45954.794580324073</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45954.794580324073</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45954.794580324073</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45954.794580324073</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45954.794580324073</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45954.794580324073</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45954.794580324073</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45954.794580324073</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45954.794580324073</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45954.794580324073</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45954.794580324073</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45954.794580324073</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45954.794580324073</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45954.794580324073</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45954.794580324073</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45954.794580324073</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45954.794580324073</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45954.794580324073</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45954.794580324073</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45954.794580324073</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45954.794580324073</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45954.794580324073</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45954.794580324073</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45954.794580324073</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45954.794580324073</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45954.794580324073</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45954.794580324073</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45954.794580324073</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45954.794580324073</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45954.794580324073</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45954.794580324073</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45954.794580324073</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45954.794580324073</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45954.794580324073</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45954.794580324073</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45954.794580324073</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45954.794580324073</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45954.794580324073</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45954.794580324073</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45954.794580324073</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45954.794580324073</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45954.794580324073</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45954.794580324073</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45954.794580324073</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45954.794580324073</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45954.794580324073</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45954.794580324073</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45954.794580324073</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45954.794580324073</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45954.794580324073</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45954.794580324073</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45954.794580324073</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45954.794580324073</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45954.794580324073</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45954.794580324073</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45954.794580324073</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45954.794580324073</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45954.794580324073</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45954.794580324073</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45954.794580324073</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45954.794580324073</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45954.794580324073</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45954.794580324073</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45954.794580324073</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45954.794580324073</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45954.794580324073</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45954.794580324073</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45954.794580324073</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45954.794580324073</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45954.794580324073</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45954.794580324073</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45954.794580324073</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45954.794580324073</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45954.794580324073</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45954.794580324073</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45954.794580324073</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45954.794580324073</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45954.794580324073</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45954.794580324073</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45954.794580324073</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45954.794580324073</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45954.794580324073</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45954.794580324073</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45954.794580324073</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45954.794580324073</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45954.794580324073</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45954.794580324073</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45954.794580324073</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45954.794580324073</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45954.794580324073</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45954.794580324073</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45954.794580324073</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45954.794580324073</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45954.794580324073</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45954.794580324073</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45954.794580324073</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45954.794580324073</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45954.794580324073</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45954.794580324073</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45954.794580324073</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45954.794580324073</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45954.794580324073</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45954.794580324073</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45954.794580324073</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45954.794580324073</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45954.794580324073</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45954.794580324073</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45954.794580324073</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45954.794580324073</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45954.794580324073</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45954.794580324073</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45954.794580324073</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45954.794580324073</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45954.794580324073</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45954.794580324073</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45954.794580324073</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45954.794580324073</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45954.794580324073</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45954.794580324073</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45954.794580324073</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45954.794580324073</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45954.794580324073</v>
      </c>
      <c r="H146" s="108"/>
      <c r="I146" s="104" t="str">
        <f>IFERROR(VLOOKUP(D146,DB!A:F,6,0),"")</f>
        <v/>
      </c>
      <c r="J146" s="103" t="str">
        <f>IFERROR(VLOOKUP(D146,DB!A:G,7,0),"")</f>
        <v/>
      </c>
      <c r="K146" s="109"/>
      <c r="L146" s="110" t="str">
        <f>IFERROR(VLOOKUP(D146,DB!A:I,9,0),"")</f>
        <v/>
      </c>
    </row>
  </sheetData>
  <dataValidations count="2">
    <dataValidation allowBlank="1" showInputMessage="1" showErrorMessage="1" sqref="E1" xr:uid="{380493DB-286A-4683-AF55-C78F04945A49}"/>
    <dataValidation type="list" allowBlank="1" showInputMessage="1" showErrorMessage="1" sqref="E2:E14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2025-10-24T16:06:43Z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