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93" documentId="13_ncr:1_{F6CB121F-512D-4AA6-A0C1-0FB36C537598}" xr6:coauthVersionLast="47" xr6:coauthVersionMax="47" xr10:uidLastSave="{922C0EB3-A61C-408F-8E40-6C4B2A0DAE1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<sst xmlns="http://schemas.openxmlformats.org/spreadsheetml/2006/main" count="180295" uniqueCount="39124">
  <si>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</si>
  <si>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</si>
  <si>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</si>
  <si>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</si>
  <si>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</si>
  <si>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</si>
  <si>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</si>
  <si>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</si>
  <si>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</si>
  <si>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</si>
  <si>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</si>
  <si>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</si>
  <si>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</si>
  <si>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</si>
  <si>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</si>
  <si>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</si>
  <si>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</si>
  <si>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</si>
  <si>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</si>
  <si>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</si>
  <si>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</si>
  <si>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</si>
  <si>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</si>
  <si>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</si>
  <si>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</si>
  <si>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</si>
  <si>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</si>
  <si>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</si>
  <si>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</si>
  <si>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</si>
  <si>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</si>
  <si>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</si>
  <si>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</si>
  <si>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</si>
  <si>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</si>
  <si>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</si>
  <si>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</si>
  <si>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</si>
  <si>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</si>
  <si>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</si>
  <si>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</si>
  <si>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</si>
  <si>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</si>
  <si>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</si>
  <si>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</si>
  <si>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</si>
  <si>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</si>
  <si>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</si>
  <si>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</si>
  <si>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</si>
  <si>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</si>
  <si>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</si>
  <si>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</si>
  <si>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</si>
  <si>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</si>
  <si>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</si>
  <si>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</si>
  <si>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</si>
  <si>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</si>
  <si>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</si>
  <si>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</si>
  <si>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</si>
  <si>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</si>
  <si>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</si>
  <si>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</si>
  <si>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</si>
  <si>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</si>
  <si>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</si>
  <si>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</si>
  <si>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</si>
  <si>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</si>
  <si>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</si>
  <si>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</si>
  <si>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</si>
  <si>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</si>
  <si>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</si>
  <si>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</si>
  <si>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</si>
  <si>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</si>
  <si>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</si>
  <si>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</si>
  <si>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</si>
  <si>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</si>
  <si>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</si>
  <si>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</si>
  <si>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</si>
  <si>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</si>
  <si>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</si>
  <si>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</si>
  <si>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</si>
  <si>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</si>
  <si>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</si>
  <si>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</si>
  <si>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</si>
  <si>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</si>
  <si>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</si>
  <si>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</si>
  <si>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</si>
  <si>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</si>
  <si>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</si>
  <si>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</si>
  <si>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</si>
  <si>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</si>
  <si>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</si>
  <si>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</si>
  <si>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</si>
  <si>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</si>
  <si>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</si>
  <si>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</si>
  <si>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</si>
  <si>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</si>
  <si>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</si>
  <si>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</si>
  <si>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</si>
  <si>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</si>
  <si>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</si>
  <si>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</si>
  <si>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</si>
  <si>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</si>
  <si>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</si>
  <si>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</si>
  <si>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</si>
  <si>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</si>
  <si>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</si>
  <si>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</si>
  <si>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</si>
  <si>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</si>
  <si>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</si>
  <si>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</si>
  <si>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</si>
  <si>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</si>
  <si>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</si>
  <si>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</si>
  <si>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</si>
  <si>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</si>
  <si>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</si>
  <si>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</si>
  <si>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</si>
  <si>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</si>
  <si>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</si>
  <si>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</si>
  <si>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</si>
  <si>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</si>
  <si>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</si>
  <si>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</si>
  <si>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</si>
  <si>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</si>
  <si>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</si>
  <si>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</si>
  <si>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</si>
  <si>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</si>
  <si>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</si>
  <si>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</si>
  <si>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</si>
  <si>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</si>
  <si>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</si>
  <si>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</si>
  <si>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</si>
  <si>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</si>
  <si>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</si>
  <si>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</si>
  <si>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</si>
  <si>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</si>
  <si>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</si>
  <si>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</si>
  <si>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</si>
  <si>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</si>
  <si>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</si>
  <si>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</si>
  <si>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</si>
  <si>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</si>
  <si>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</si>
  <si>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</si>
  <si>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</si>
  <si>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</si>
  <si>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</si>
  <si>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</si>
  <si>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</si>
  <si>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</si>
  <si>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</si>
  <si>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</si>
  <si>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</si>
  <si>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</si>
  <si>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</si>
  <si>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</si>
  <si>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</si>
  <si>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</si>
  <si>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</si>
  <si>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</si>
  <si>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</si>
  <si>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</si>
  <si>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</si>
  <si>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</si>
  <si>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</si>
  <si>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</si>
  <si>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</si>
  <si>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</si>
  <si>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</si>
  <si>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</si>
  <si>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</si>
  <si>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</si>
  <si>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</si>
  <si>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</si>
  <si>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</si>
  <si>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</si>
  <si>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</si>
  <si>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</si>
  <si>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</si>
  <si>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</si>
  <si>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</si>
  <si>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</si>
  <si>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</si>
  <si>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</si>
  <si>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</si>
  <si>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</si>
  <si>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</si>
  <si>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</si>
  <si>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</si>
  <si>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</si>
  <si>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</si>
  <si>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</si>
  <si>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</si>
  <si>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</si>
  <si>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</si>
  <si>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</si>
  <si>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</si>
  <si>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</si>
  <si>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</si>
  <si>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</si>
  <si>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</si>
  <si>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</si>
  <si>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</si>
  <si>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</si>
  <si>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</si>
  <si>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</si>
  <si>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</si>
  <si>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</si>
  <si>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</si>
  <si>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</si>
  <si>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</si>
  <si>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</si>
  <si>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</si>
  <si>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</si>
  <si>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</si>
  <si>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</si>
  <si>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</si>
  <si>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</si>
  <si>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</si>
  <si>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</si>
  <si>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</si>
  <si>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</si>
  <si>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</si>
  <si>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</si>
  <si>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</si>
  <si>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</si>
  <si>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</si>
  <si>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</si>
  <si>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</si>
  <si>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</si>
  <si>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</si>
  <si>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</si>
  <si>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</si>
  <si>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</si>
  <si>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</si>
  <si>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</si>
  <si>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</si>
  <si>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</si>
  <si>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</si>
  <si>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</si>
  <si>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</si>
  <si>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</si>
  <si>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</si>
  <si>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</si>
  <si>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</si>
  <si>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</si>
  <si>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</si>
  <si>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</si>
  <si>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</si>
  <si>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</si>
  <si>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</si>
  <si>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</si>
  <si>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</si>
  <si>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</si>
  <si>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</si>
  <si>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</si>
  <si>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</si>
  <si>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</si>
  <si>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</si>
  <si>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</si>
  <si>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</si>
  <si>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</si>
  <si>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</si>
  <si>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</si>
  <si>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</si>
  <si>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</si>
  <si>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</si>
  <si>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</si>
  <si>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</si>
  <si>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</si>
  <si>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</si>
  <si>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</si>
  <si>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</si>
  <si>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</si>
  <si>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</si>
  <si>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</si>
  <si>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</si>
  <si>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</si>
  <si>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</si>
  <si>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</si>
  <si>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</si>
  <si>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</si>
  <si>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</si>
  <si>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</si>
  <si>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</si>
  <si>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</si>
  <si>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</si>
  <si>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</si>
  <si>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</si>
  <si>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</si>
  <si>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</si>
  <si>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</si>
  <si>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</si>
  <si>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</si>
  <si>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</si>
  <si>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</si>
  <si>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</si>
  <si>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</si>
  <si>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</si>
  <si>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</si>
  <si>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</si>
  <si>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</si>
  <si>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</si>
  <si>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</si>
  <si>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</si>
  <si>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</si>
  <si>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</si>
  <si>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</si>
  <si>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</si>
  <si>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</si>
  <si>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</si>
  <si>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</si>
  <si>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</si>
  <si>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</si>
  <si>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</si>
  <si>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</si>
  <si>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</si>
  <si>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</si>
  <si>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</si>
  <si>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</si>
  <si>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</si>
  <si>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</si>
  <si>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</si>
  <si>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</si>
  <si>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</si>
  <si>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</si>
  <si>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</si>
  <si>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</si>
  <si>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</si>
  <si>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</si>
  <si>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</si>
  <si>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</si>
  <si>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</si>
  <si>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</si>
  <si>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</si>
  <si>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</si>
  <si>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</si>
  <si>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</si>
  <si>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</si>
  <si>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</si>
  <si>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</si>
  <si>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</si>
  <si>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</si>
  <si>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</si>
  <si>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</si>
  <si>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</si>
  <si>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</si>
  <si>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</si>
  <si>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</si>
  <si>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</si>
  <si>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</si>
  <si>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</si>
  <si>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</si>
  <si>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</si>
  <si>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</si>
  <si>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</si>
  <si>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</si>
  <si>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</si>
  <si>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</si>
  <si>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</si>
  <si>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</si>
  <si>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</si>
  <si>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</si>
  <si>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</si>
  <si>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</si>
  <si>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</si>
  <si>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</si>
  <si>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</si>
  <si>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</si>
  <si>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</si>
  <si>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</si>
  <si>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</si>
  <si>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</si>
  <si>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</si>
  <si>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</si>
  <si>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</si>
  <si>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</si>
  <si>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</si>
  <si>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</si>
  <si>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</si>
  <si>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</si>
  <si>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</si>
  <si>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</si>
  <si>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</si>
  <si>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</si>
  <si>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</si>
  <si>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</si>
  <si>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</si>
  <si>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</si>
  <si>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</si>
  <si>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</si>
  <si>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</si>
  <si>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</si>
  <si>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</si>
  <si>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</si>
  <si>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</si>
  <si>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</si>
  <si>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</si>
  <si>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</si>
  <si>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</si>
  <si>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</si>
  <si>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</si>
  <si>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</si>
  <si>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</si>
  <si>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</si>
  <si>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</si>
  <si>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</si>
  <si>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</si>
  <si>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</si>
  <si>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</si>
  <si>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</si>
  <si>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</si>
  <si>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</si>
  <si>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</si>
  <si>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</si>
  <si>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</si>
  <si>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</si>
  <si>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</si>
  <si>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</si>
  <si>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</si>
  <si>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</si>
  <si>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</si>
  <si>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</si>
  <si>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</si>
  <si>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</si>
  <si>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</si>
  <si>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</si>
  <si>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</si>
  <si>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</si>
  <si>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</si>
  <si>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</si>
  <si>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</si>
  <si>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</si>
  <si>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</si>
  <si>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</si>
  <si>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</si>
  <si>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</si>
  <si>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</si>
  <si>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</si>
  <si>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</si>
  <si>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</si>
  <si>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</si>
  <si>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</si>
  <si>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</si>
  <si>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</si>
  <si>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</si>
  <si>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</si>
  <si>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</si>
  <si>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</si>
  <si>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</si>
  <si>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</si>
  <si>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</si>
  <si>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</si>
  <si>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</si>
  <si>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</si>
  <si>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</si>
  <si>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</si>
  <si>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</si>
  <si>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</si>
  <si>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</si>
  <si>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</si>
  <si>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</si>
  <si>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</si>
  <si>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</si>
  <si>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</si>
  <si>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</si>
  <si>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</si>
  <si>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</si>
  <si>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</si>
  <si>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</si>
  <si>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</si>
  <si>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</si>
  <si>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</si>
  <si>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</si>
  <si>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</si>
  <si>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</si>
  <si>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</si>
  <si>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</si>
  <si>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</si>
  <si>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</si>
  <si>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</si>
  <si>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</si>
  <si>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</si>
  <si>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</si>
  <si>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</si>
  <si>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</si>
  <si>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</si>
  <si>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</si>
  <si>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</si>
  <si>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</si>
  <si>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</si>
  <si>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</si>
  <si>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</si>
  <si>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</si>
  <si>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</si>
  <si>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</si>
  <si>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</si>
  <si>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</si>
  <si>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</si>
  <si>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</si>
  <si>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</si>
  <si>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</si>
  <si>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</si>
  <si>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</si>
  <si>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</si>
  <si>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</si>
  <si>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</si>
  <si>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</si>
  <si>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</si>
  <si>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</si>
  <si>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</si>
  <si>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</si>
  <si>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</si>
  <si>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</si>
  <si>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</si>
  <si>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</si>
  <si>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</si>
  <si>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</si>
  <si>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</si>
  <si>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</si>
  <si>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</si>
  <si>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</si>
  <si>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</si>
  <si>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</si>
  <si>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</si>
  <si>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</si>
  <si>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</si>
  <si>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</si>
  <si>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</si>
  <si>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</si>
  <si>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</si>
  <si>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</si>
  <si>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</si>
  <si>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</si>
  <si>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</si>
  <si>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</si>
  <si>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</si>
  <si>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</si>
  <si>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</si>
  <si>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</si>
  <si>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</si>
  <si>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</si>
  <si>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</si>
  <si>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</si>
  <si>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</si>
  <si>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</si>
  <si>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</si>
  <si>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</si>
  <si>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</si>
  <si>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</si>
  <si>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</si>
  <si>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</si>
  <si>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</si>
  <si>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</si>
  <si>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</si>
  <si>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</si>
  <si>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</si>
  <si>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</si>
  <si>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</si>
  <si>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</si>
  <si>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</si>
  <si>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</si>
  <si>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</si>
  <si>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</si>
  <si>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</si>
  <si>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</si>
  <si>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</si>
  <si>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</si>
  <si>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</si>
  <si>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</si>
  <si>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</si>
  <si>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</si>
  <si>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</si>
  <si>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</si>
  <si>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</si>
  <si>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</si>
  <si>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</si>
  <si>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</si>
  <si>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</si>
  <si>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</si>
  <si>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</si>
  <si>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</si>
  <si>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</si>
  <si>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</si>
  <si>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</si>
  <si>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</si>
  <si>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</si>
  <si>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</si>
  <si>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</si>
  <si>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</si>
  <si>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</si>
  <si>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</si>
  <si>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</si>
  <si>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</si>
  <si>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</si>
  <si>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</si>
  <si>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</si>
  <si>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</si>
  <si>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</si>
  <si>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</si>
  <si>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</si>
  <si>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</si>
  <si>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</si>
  <si>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</si>
  <si>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</si>
  <si>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</si>
  <si>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</si>
  <si>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</si>
  <si>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</si>
  <si>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</si>
  <si>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</si>
  <si>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</si>
  <si>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</si>
  <si>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</si>
  <si>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</si>
  <si>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</si>
  <si>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</si>
  <si>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</si>
  <si>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</si>
  <si>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</si>
  <si>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</si>
  <si>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</si>
  <si>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</si>
  <si>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</si>
  <si>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</si>
  <si>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</si>
  <si>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</si>
  <si>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</si>
  <si>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</si>
  <si>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</si>
  <si>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</si>
  <si>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</si>
  <si>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</si>
  <si>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</si>
  <si>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</si>
  <si>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</si>
  <si>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</si>
  <si>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</si>
  <si>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</si>
  <si>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</si>
  <si>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</si>
  <si>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</si>
  <si>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</si>
  <si>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</si>
  <si>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</si>
  <si>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</si>
  <si>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</si>
  <si>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</si>
  <si>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</si>
  <si>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</si>
  <si>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</si>
  <si>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</si>
  <si>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</si>
  <si>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</si>
  <si>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</si>
  <si>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</si>
  <si>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</si>
  <si>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</si>
  <si>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</si>
  <si>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</si>
  <si>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</si>
  <si>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</si>
  <si>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</si>
  <si>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</si>
  <si>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</si>
  <si>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</si>
  <si>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</si>
  <si>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</si>
  <si>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</si>
  <si>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</si>
  <si>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</si>
  <si>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</si>
  <si>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</si>
  <si>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</si>
  <si>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</si>
  <si>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</si>
  <si>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</si>
  <si>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</si>
  <si>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</si>
  <si>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</si>
  <si>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</si>
  <si>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</si>
  <si>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</si>
  <si>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</si>
  <si>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</si>
  <si>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</si>
  <si>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</si>
  <si>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</si>
  <si>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</si>
  <si>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</si>
  <si>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</si>
  <si>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</si>
  <si>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</si>
  <si>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</si>
  <si>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</si>
  <si>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</si>
  <si>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</si>
  <si>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</si>
  <si>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</si>
  <si>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</si>
  <si>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</si>
  <si>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</si>
  <si>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</si>
  <si>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</si>
  <si>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</si>
  <si>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</si>
  <si>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</si>
  <si>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</si>
  <si>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</si>
  <si>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</si>
  <si>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</si>
  <si>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</si>
  <si>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</si>
  <si>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</si>
  <si>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</si>
  <si>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</si>
  <si>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</si>
  <si>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</si>
  <si>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</si>
  <si>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</si>
  <si>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</si>
  <si>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</si>
  <si>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</si>
  <si>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</si>
  <si>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</si>
  <si>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</si>
  <si>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</si>
  <si>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</si>
  <si>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</si>
  <si>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</si>
  <si>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</si>
  <si>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</si>
  <si>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</si>
  <si>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</si>
  <si>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</si>
  <si>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</si>
  <si>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</si>
  <si>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</si>
  <si>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</si>
  <si>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</si>
  <si>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</si>
  <si>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</si>
  <si>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</si>
  <si>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</si>
  <si>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</si>
  <si>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</si>
  <si>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</si>
  <si>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</si>
  <si>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</si>
  <si>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</si>
  <si>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</si>
  <si>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</si>
  <si>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</si>
  <si>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</si>
  <si>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</si>
  <si>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</si>
  <si>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</si>
  <si>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</si>
  <si>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</si>
  <si>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</si>
  <si>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</si>
  <si>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</si>
  <si>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</si>
  <si>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</si>
  <si>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</si>
  <si>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</si>
  <si>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</si>
  <si>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</si>
  <si>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</si>
  <si>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</si>
  <si>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</si>
  <si>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</si>
  <si>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</si>
  <si>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</si>
  <si>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</si>
  <si>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</si>
  <si>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</si>
  <si>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</si>
  <si>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</si>
  <si>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</si>
  <si>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</si>
  <si>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</si>
  <si>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</si>
  <si>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</si>
  <si>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</si>
  <si>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</si>
  <si>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</si>
  <si>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</si>
  <si>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</si>
  <si>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</si>
  <si>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</si>
  <si>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</si>
  <si>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</si>
  <si>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</si>
  <si>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</si>
  <si>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</si>
  <si>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</si>
  <si>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</si>
  <si>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</si>
  <si>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</si>
  <si>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</si>
  <si>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</si>
  <si>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</si>
  <si>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</si>
  <si>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</si>
  <si>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</si>
  <si>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</si>
  <si>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</si>
  <si>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</si>
  <si>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</si>
  <si>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</si>
  <si>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</si>
  <si>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</si>
  <si>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</si>
  <si>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</si>
  <si>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</si>
  <si>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</si>
  <si>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</si>
  <si>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</si>
  <si>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</si>
  <si>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</si>
  <si>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</si>
  <si>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</si>
  <si>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</si>
  <si>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</si>
  <si>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</si>
  <si>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</si>
  <si>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</si>
  <si>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</si>
  <si>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</si>
  <si>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</si>
  <si>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</si>
  <si>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</si>
  <si>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</si>
  <si>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</si>
  <si>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</si>
  <si>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</si>
  <si>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</si>
  <si>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</si>
  <si>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</si>
  <si>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</si>
  <si>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</si>
  <si>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</si>
  <si>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</si>
  <si>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</si>
  <si>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</si>
  <si>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</si>
  <si>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</si>
  <si>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</si>
  <si>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</si>
  <si>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</si>
  <si>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</si>
  <si>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</si>
  <si>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</si>
  <si>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</si>
  <si>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</si>
  <si>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</si>
  <si>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</si>
  <si>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</si>
  <si>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</si>
  <si>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</si>
  <si>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</si>
  <si>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</si>
  <si>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</si>
  <si>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</si>
  <si>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</si>
  <si>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</si>
  <si>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</si>
  <si>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</si>
  <si>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</si>
  <si>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</si>
  <si>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</si>
  <si>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</si>
  <si>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</si>
  <si>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</si>
  <si>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</si>
  <si>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</si>
  <si>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</si>
  <si>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</si>
  <si>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</si>
  <si>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</si>
  <si>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</si>
  <si>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</si>
  <si>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</si>
  <si>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</si>
  <si>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</si>
  <si>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</si>
  <si>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</si>
  <si>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</si>
  <si>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</si>
  <si>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</si>
  <si>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</si>
  <si>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</si>
  <si>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</si>
  <si>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</si>
  <si>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</si>
  <si>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</si>
  <si>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</si>
  <si>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</si>
  <si>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</si>
  <si>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</si>
  <si>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</si>
  <si>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</si>
  <si>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</si>
  <si>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</si>
  <si>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</si>
  <si>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</si>
  <si>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</si>
  <si>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</si>
  <si>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</si>
  <si>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</si>
  <si>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</si>
  <si>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</si>
  <si>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</si>
  <si>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</si>
  <si>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</si>
  <si>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</si>
  <si>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</si>
  <si>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</si>
  <si>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</si>
  <si>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</si>
  <si>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</si>
  <si>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</si>
  <si>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</si>
  <si>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</si>
  <si>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</si>
  <si>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</si>
  <si>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</si>
  <si>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</si>
  <si>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</si>
  <si>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</si>
  <si>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</si>
  <si>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</si>
  <si>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</si>
  <si>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</si>
  <si>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</si>
  <si>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</si>
  <si>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</si>
  <si>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</si>
  <si>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</si>
  <si>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</si>
  <si>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</si>
  <si>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</si>
  <si>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</si>
  <si>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</si>
  <si>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</si>
  <si>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</si>
  <si>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</si>
  <si>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</si>
  <si>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</si>
  <si>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</si>
  <si>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</si>
  <si>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</si>
  <si>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</si>
  <si>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</si>
  <si>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</si>
  <si>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</si>
  <si>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</si>
  <si>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</si>
  <si>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</si>
  <si>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</si>
  <si>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</si>
  <si>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</si>
  <si>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</si>
  <si>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</si>
  <si>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</si>
  <si>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</si>
  <si>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</si>
  <si>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</si>
  <si>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</si>
  <si>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</si>
  <si>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</si>
  <si>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</si>
  <si>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</si>
  <si>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</si>
  <si>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</si>
  <si>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</si>
  <si>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</si>
  <si>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</si>
  <si>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</si>
  <si>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</si>
  <si>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</si>
  <si>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</si>
  <si>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</si>
  <si>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</si>
  <si>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</si>
  <si>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</si>
  <si>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</si>
  <si>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</si>
  <si>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</si>
  <si>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</si>
  <si>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</si>
  <si>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</si>
  <si>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</si>
  <si>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</si>
  <si>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</si>
  <si>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</si>
  <si>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</si>
  <si>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</si>
  <si>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</si>
  <si>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</si>
  <si>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</si>
  <si>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</si>
  <si>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</si>
  <si>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</si>
  <si>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</si>
  <si>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</si>
  <si>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</si>
  <si>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</si>
  <si>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</si>
  <si>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</si>
  <si>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</si>
  <si>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</si>
  <si>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</si>
  <si>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</si>
  <si>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</si>
  <si>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</si>
  <si>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</si>
  <si>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</si>
  <si>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</si>
  <si>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</si>
  <si>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</si>
  <si>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</si>
  <si>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</si>
  <si>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</si>
  <si>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</si>
  <si>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</si>
  <si>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</si>
  <si>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</si>
  <si>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</si>
  <si>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</si>
  <si>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</si>
  <si>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</si>
  <si>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</si>
  <si>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</si>
  <si>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</si>
  <si>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</si>
  <si>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</si>
  <si>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</si>
  <si>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</si>
  <si>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</si>
  <si>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</si>
  <si>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</si>
  <si>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</si>
  <si>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</si>
  <si>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</si>
  <si>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</si>
  <si>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</si>
  <si>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</si>
  <si>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</si>
  <si>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</si>
  <si>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</si>
  <si>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</si>
  <si>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</si>
  <si>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</si>
  <si>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</si>
  <si>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</si>
  <si>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</si>
  <si>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</si>
  <si>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</si>
  <si>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</si>
  <si>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</si>
  <si>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</si>
  <si>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</si>
  <si>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</si>
  <si>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</si>
  <si>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</si>
  <si>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</si>
  <si>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</si>
  <si>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</si>
  <si>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</si>
  <si>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</si>
  <si>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</si>
  <si>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</si>
  <si>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</si>
  <si>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</si>
  <si>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</si>
  <si>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</si>
  <si>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</si>
  <si>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</si>
  <si>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</si>
  <si>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</si>
  <si>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</si>
  <si>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</si>
  <si>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</si>
  <si>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</si>
  <si>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</si>
  <si>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</si>
  <si>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</si>
  <si>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</si>
  <si>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</si>
  <si>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</si>
  <si>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</si>
  <si>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</si>
  <si>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</si>
  <si>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</si>
  <si>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</si>
  <si>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</si>
  <si>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</si>
  <si>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</si>
  <si>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</si>
  <si>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</si>
  <si>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</si>
  <si>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</si>
  <si>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</si>
  <si>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</si>
  <si>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</si>
  <si>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</si>
  <si>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</si>
  <si>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</si>
  <si>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</si>
  <si>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</si>
  <si>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</si>
  <si>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</si>
  <si>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</si>
  <si>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</si>
  <si>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</si>
  <si>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</si>
  <si>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</si>
  <si>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</si>
  <si>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</si>
  <si>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</si>
  <si>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</si>
  <si>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</si>
  <si>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</si>
  <si>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</si>
  <si>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</si>
  <si>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</si>
  <si>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</si>
  <si>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</si>
  <si>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</si>
  <si>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</si>
  <si>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</si>
  <si>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</si>
  <si>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</si>
  <si>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</si>
  <si>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</si>
  <si>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</si>
  <si>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</si>
  <si>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</si>
  <si>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</si>
  <si>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</si>
  <si>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</si>
  <si>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</si>
  <si>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</si>
  <si>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</si>
  <si>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</si>
  <si>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</si>
  <si>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</si>
  <si>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</si>
  <si>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</si>
  <si>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</si>
  <si>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</si>
  <si>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</si>
  <si>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</si>
  <si>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</si>
  <si>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</si>
  <si>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</si>
  <si>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</si>
  <si>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</si>
  <si>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</si>
  <si>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</si>
  <si>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</si>
  <si>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</si>
  <si>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</si>
  <si>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</si>
  <si>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</si>
  <si>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</si>
  <si>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</si>
  <si>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</si>
  <si>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</si>
  <si>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</si>
  <si>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</si>
  <si>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</si>
  <si>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</si>
  <si>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</si>
  <si>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</si>
  <si>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</si>
  <si>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</si>
  <si>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</si>
  <si>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</si>
  <si>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</si>
  <si>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</si>
  <si>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</si>
  <si>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</si>
  <si>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</si>
  <si>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</si>
  <si>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</si>
  <si>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</si>
  <si>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</si>
  <si>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</si>
  <si>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</si>
  <si>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</si>
  <si>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</si>
  <si>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</si>
  <si>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</si>
  <si>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</si>
  <si>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</si>
  <si>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</si>
  <si>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</si>
  <si>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</si>
  <si>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</si>
  <si>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</si>
  <si>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</si>
  <si>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</si>
  <si>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</si>
  <si>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</si>
  <si>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</si>
  <si>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</si>
  <si>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</si>
  <si>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</si>
  <si>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</si>
  <si>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</si>
  <si>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</si>
  <si>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</si>
  <si>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</si>
  <si>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</si>
  <si>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</si>
  <si>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</si>
  <si>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</si>
  <si>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</si>
  <si>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</si>
  <si>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</si>
  <si>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</si>
  <si>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</si>
  <si>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</si>
  <si>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</si>
  <si>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</si>
  <si>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</si>
  <si>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</si>
  <si>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</si>
  <si>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</si>
  <si>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</si>
  <si>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</si>
  <si>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</si>
  <si>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</si>
  <si>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</si>
  <si>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</si>
  <si>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</si>
  <si>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</si>
  <si>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</si>
  <si>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</si>
  <si>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</si>
  <si>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</si>
  <si>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</si>
  <si>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</si>
  <si>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</si>
  <si>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</si>
  <si>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</si>
  <si>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</si>
  <si>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</si>
  <si>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</si>
  <si>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</si>
  <si>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</si>
  <si>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</si>
  <si>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</si>
  <si>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</si>
  <si>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</si>
  <si>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</si>
  <si>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</si>
  <si>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</si>
  <si>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</si>
  <si>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</si>
  <si>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</si>
  <si>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</si>
  <si>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</si>
  <si>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</si>
  <si>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</si>
  <si>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</si>
  <si>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</si>
  <si>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</si>
  <si>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</si>
  <si>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</si>
  <si>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</si>
  <si>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</si>
  <si>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</si>
  <si>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</si>
  <si>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</si>
  <si>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</si>
  <si>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</si>
  <si>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</si>
  <si>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</si>
  <si>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</si>
  <si>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</si>
  <si>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</si>
  <si>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</si>
  <si>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</si>
  <si>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</si>
  <si>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</si>
  <si>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</si>
  <si>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</si>
  <si>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</si>
  <si>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</si>
  <si>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</si>
  <si>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</si>
  <si>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</si>
  <si>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</si>
  <si>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</si>
  <si>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</si>
  <si>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</si>
  <si>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</si>
  <si>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</si>
  <si>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</si>
  <si>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</si>
  <si>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</si>
  <si>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</si>
  <si>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</si>
  <si>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</si>
  <si>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</si>
  <si>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</si>
  <si>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</si>
  <si>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</si>
  <si>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</si>
  <si>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</si>
  <si>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</si>
  <si>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</si>
  <si>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</si>
  <si>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</si>
  <si>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</si>
  <si>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</si>
  <si>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</si>
  <si>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</si>
  <si>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</si>
  <si>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</si>
  <si>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</si>
  <si>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</si>
  <si>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</si>
  <si>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</si>
  <si>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</si>
  <si>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</si>
  <si>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</si>
  <si>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</si>
  <si>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</si>
  <si>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</si>
  <si>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</si>
  <si>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</si>
  <si>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</si>
  <si>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</si>
  <si>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</si>
  <si>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</si>
  <si>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</si>
  <si>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</si>
  <si>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</si>
  <si>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</si>
  <si>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</si>
  <si>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</si>
  <si>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</si>
  <si>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</si>
  <si>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</si>
  <si>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</si>
  <si>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</si>
  <si>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</si>
  <si>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</si>
  <si>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</si>
  <si>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</si>
  <si>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</si>
  <si>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</si>
  <si>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</si>
  <si>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</si>
  <si>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</si>
  <si>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</si>
  <si>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</si>
  <si>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</si>
  <si>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</si>
  <si>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</si>
  <si>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</si>
  <si>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</si>
  <si>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</si>
  <si>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</si>
  <si>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</si>
  <si>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</si>
  <si>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</si>
  <si>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</si>
  <si>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</si>
  <si>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</si>
  <si>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</si>
  <si>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</si>
  <si>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</si>
  <si>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</si>
  <si>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</si>
  <si>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</si>
  <si>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</si>
  <si>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</si>
  <si>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</si>
  <si>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</si>
  <si>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</si>
  <si>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</si>
  <si>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</si>
  <si>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</si>
  <si>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</si>
  <si>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</si>
  <si>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</si>
  <si>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</si>
  <si>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</si>
  <si>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</si>
  <si>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</si>
  <si>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</si>
  <si>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</si>
  <si>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</si>
  <si>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</si>
  <si>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</si>
  <si>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</si>
  <si>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</si>
  <si>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</si>
  <si>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</si>
  <si>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</si>
  <si>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</si>
  <si>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</si>
  <si>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</si>
  <si>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</si>
  <si>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</si>
  <si>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</si>
  <si>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</si>
  <si>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</si>
  <si>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</si>
  <si>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</si>
  <si>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</si>
  <si>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</si>
  <si>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</si>
  <si>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</si>
  <si>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</si>
  <si>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</si>
  <si>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</si>
  <si>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</si>
  <si>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</si>
  <si>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</si>
  <si>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</si>
  <si>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</si>
  <si>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</si>
  <si>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</si>
  <si>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</si>
  <si>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</si>
  <si>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</si>
  <si>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</si>
  <si>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</si>
  <si>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</si>
  <si>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</si>
  <si>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</si>
  <si>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</si>
  <si>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</si>
  <si>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</si>
  <si>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</si>
  <si>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</si>
  <si>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</si>
  <si>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</si>
  <si>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</si>
  <si>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</si>
  <si>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</si>
  <si>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</si>
  <si>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</si>
  <si>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</si>
  <si>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</si>
  <si>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</si>
  <si>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</si>
  <si>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</si>
  <si>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</si>
  <si>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</si>
  <si>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</si>
  <si>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</si>
  <si>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</si>
  <si>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</si>
  <si>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</si>
  <si>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</si>
  <si>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</si>
  <si>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</si>
  <si>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</si>
  <si>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</si>
  <si>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</si>
  <si>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</si>
  <si>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</si>
  <si>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</si>
  <si>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</si>
  <si>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</si>
  <si>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</si>
  <si>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</si>
  <si>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</si>
  <si>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</si>
  <si>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</si>
  <si>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</si>
  <si>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</si>
  <si>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</si>
  <si>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</si>
  <si>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</si>
  <si>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</si>
  <si>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</si>
  <si>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</si>
  <si>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</si>
  <si>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</si>
  <si>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</si>
  <si>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</si>
  <si>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</si>
  <si>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</si>
  <si>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</si>
  <si>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</si>
  <si>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</si>
  <si>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</si>
  <si>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</si>
  <si>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</si>
  <si>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</si>
  <si>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</si>
  <si>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</si>
  <si>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</si>
  <si>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</si>
  <si>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</si>
  <si>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</si>
  <si>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</si>
  <si>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</si>
  <si>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</si>
  <si>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</si>
  <si>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</si>
  <si>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</si>
  <si>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</si>
  <si>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</si>
  <si>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</si>
  <si>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</si>
  <si>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</si>
  <si>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</si>
  <si>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</si>
  <si>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</si>
  <si>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</si>
  <si>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</si>
  <si>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</si>
  <si>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</si>
  <si>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</si>
  <si>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</si>
  <si>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</si>
  <si>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</si>
  <si>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</si>
  <si>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</si>
  <si>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</si>
  <si>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</si>
  <si>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</si>
  <si>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</si>
  <si>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</si>
  <si>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</si>
  <si>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</si>
  <si>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</si>
  <si>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</si>
  <si>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</si>
  <si>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</si>
  <si>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</si>
  <si>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</si>
  <si>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</si>
  <si>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</si>
  <si>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</si>
  <si>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</si>
  <si>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</si>
  <si>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</si>
  <si>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</si>
  <si>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</si>
  <si>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</si>
  <si>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</si>
  <si>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</si>
  <si>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</si>
  <si>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</si>
  <si>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</si>
  <si>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</si>
  <si>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</si>
  <si>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</si>
  <si>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</si>
  <si>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</si>
  <si>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</si>
  <si>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</si>
  <si>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</si>
  <si>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</si>
  <si>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</si>
  <si>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</si>
  <si>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</si>
  <si>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</si>
  <si>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</si>
  <si>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</si>
  <si>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</si>
  <si>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</si>
  <si>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</si>
  <si>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</si>
  <si>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</si>
  <si>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</si>
  <si>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</si>
  <si>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</si>
  <si>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</si>
  <si>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</si>
  <si>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</si>
  <si>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</si>
  <si>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</si>
  <si>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</si>
  <si>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</si>
  <si>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</si>
  <si>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</si>
  <si>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</si>
  <si>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</si>
  <si>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</si>
  <si>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</si>
  <si>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</si>
  <si>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</si>
  <si>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</si>
  <si>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</si>
  <si>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</si>
  <si>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</si>
  <si>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</si>
  <si>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</si>
  <si>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</si>
  <si>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</si>
  <si>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</si>
  <si>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</si>
  <si>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</si>
  <si>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</si>
  <si>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</si>
  <si>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</si>
  <si>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</si>
  <si>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</si>
  <si>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</si>
  <si>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</si>
  <si>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</si>
  <si>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</si>
  <si>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</si>
  <si>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</si>
  <si>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</si>
  <si>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</si>
  <si>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</si>
  <si>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</si>
  <si>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</si>
  <si>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</si>
  <si>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</si>
  <si>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</si>
  <si>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</si>
  <si>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</si>
  <si>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</si>
  <si>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</si>
  <si>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</si>
  <si>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</si>
  <si>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</si>
  <si>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</si>
  <si>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</si>
  <si>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</si>
  <si>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</si>
  <si>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</si>
  <si>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</si>
  <si>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</si>
  <si>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</si>
  <si>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</si>
  <si>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</si>
  <si>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</si>
  <si>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</si>
  <si>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</si>
  <si>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</si>
  <si>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</si>
  <si>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</si>
  <si>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</si>
  <si>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</si>
  <si>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</si>
  <si>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</si>
  <si>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</si>
  <si>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</si>
  <si>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</si>
  <si>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</si>
  <si>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</si>
  <si>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</si>
  <si>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</si>
  <si>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</si>
  <si>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</si>
  <si>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</si>
  <si>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</si>
  <si>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</si>
  <si>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</si>
  <si>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</si>
  <si>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</si>
  <si>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</si>
  <si>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</si>
  <si>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</si>
  <si>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</si>
  <si>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</si>
  <si>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</si>
  <si>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</si>
  <si>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</si>
  <si>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</si>
  <si>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</si>
  <si>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</si>
  <si>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</si>
  <si>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</si>
  <si>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</si>
  <si>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</si>
  <si>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</si>
  <si>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</si>
  <si>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</si>
  <si>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</si>
  <si>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</si>
  <si>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</si>
  <si>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</si>
  <si>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</si>
  <si>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</si>
  <si>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</si>
  <si>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</si>
  <si>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</si>
  <si>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</si>
  <si>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</si>
  <si>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</si>
  <si>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</si>
  <si>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</si>
  <si>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</si>
  <si>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</si>
  <si>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</si>
  <si>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</si>
  <si>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</si>
  <si>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</si>
  <si>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</si>
  <si>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</si>
  <si>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</si>
  <si>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</si>
  <si>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</si>
  <si>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</si>
  <si>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</si>
  <si>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</si>
  <si>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</si>
  <si>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</si>
  <si>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</si>
  <si>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</si>
  <si>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</si>
  <si>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</si>
  <si>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</si>
  <si>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</si>
  <si>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</si>
  <si>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</si>
  <si>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</si>
  <si>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</si>
  <si>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</si>
  <si>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</si>
  <si>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</si>
  <si>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</si>
  <si>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</si>
  <si>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</si>
  <si>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</si>
  <si>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</si>
  <si>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</si>
  <si>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</si>
  <si>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</si>
  <si>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</si>
  <si>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</si>
  <si>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</si>
  <si>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</si>
  <si>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</si>
  <si>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</si>
  <si>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</si>
  <si>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</si>
  <si>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</si>
  <si>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</si>
  <si>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</si>
  <si>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</si>
  <si>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</si>
  <si>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</si>
  <si>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</si>
  <si>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</si>
  <si>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</si>
  <si>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</si>
  <si>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</si>
  <si>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</si>
  <si>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</si>
  <si>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</si>
  <si>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</si>
  <si>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</si>
  <si>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</si>
  <si>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</si>
  <si>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</si>
  <si>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</si>
  <si>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</si>
  <si>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</si>
  <si>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</si>
  <si>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</si>
  <si>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</si>
  <si>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</si>
  <si>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</si>
  <si>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</si>
  <si>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</si>
  <si>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</si>
  <si>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</si>
  <si>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</si>
  <si>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</si>
  <si>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</si>
  <si>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</si>
  <si>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</si>
  <si>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</si>
  <si>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</si>
  <si>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</si>
  <si>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</si>
  <si>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</si>
  <si>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</si>
  <si>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</si>
  <si>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</si>
  <si>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</si>
  <si>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</si>
  <si>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</si>
  <si>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</si>
  <si>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</si>
  <si>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</si>
  <si>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</si>
  <si>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</si>
  <si>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</si>
  <si>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</si>
  <si>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</si>
  <si>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</si>
  <si>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</si>
  <si>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</si>
  <si>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</si>
  <si>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</si>
  <si>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</si>
  <si>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</si>
  <si>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</si>
  <si>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</si>
  <si>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</si>
  <si>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</si>
  <si>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</si>
  <si>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</si>
  <si>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</si>
  <si>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</si>
  <si>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</si>
  <si>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</si>
  <si>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</si>
  <si>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</si>
  <si>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</si>
  <si>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</si>
  <si>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</si>
  <si>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</si>
  <si>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</si>
  <si>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</si>
  <si>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</si>
  <si>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</si>
  <si>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</si>
  <si>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</si>
  <si>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</si>
  <si>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</si>
  <si>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</si>
  <si>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</si>
  <si>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</si>
  <si>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</si>
  <si>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</si>
  <si>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</si>
  <si>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</si>
  <si>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</si>
  <si>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</si>
  <si>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</si>
  <si>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</si>
  <si>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</si>
  <si>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</si>
  <si>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</si>
  <si>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</si>
  <si>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</si>
  <si>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</si>
  <si>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</si>
  <si>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</si>
  <si>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</si>
  <si>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</si>
  <si>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</si>
  <si>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</si>
  <si>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</si>
  <si>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</si>
  <si>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</si>
  <si>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</si>
  <si>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</si>
  <si>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</si>
  <si>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</si>
  <si>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</si>
  <si>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</si>
  <si>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</si>
  <si>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</si>
  <si>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</si>
  <si>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</si>
  <si>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</si>
  <si>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</si>
  <si>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</si>
  <si>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</si>
  <si>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</si>
  <si>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</si>
  <si>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</si>
  <si>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</si>
  <si>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</si>
  <si>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</si>
  <si>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</si>
  <si>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</si>
  <si>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</si>
  <si>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</si>
  <si>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</si>
  <si>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</si>
  <si>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</si>
  <si>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</si>
  <si>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</si>
  <si>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</si>
  <si>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</si>
  <si>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</si>
  <si>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</si>
  <si>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</si>
  <si>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</si>
  <si>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</si>
  <si>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</si>
  <si>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</si>
  <si>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</si>
  <si>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</si>
  <si>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</si>
  <si>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</si>
  <si>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</si>
  <si>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</si>
  <si>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</si>
  <si>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</si>
  <si>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</si>
  <si>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</si>
  <si>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</si>
  <si>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</si>
  <si>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</si>
  <si>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</si>
  <si>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</si>
  <si>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</si>
  <si>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</si>
  <si>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</si>
  <si>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</si>
  <si>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</si>
  <si>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</si>
  <si>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</si>
  <si>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</si>
  <si>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</si>
  <si>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</si>
  <si>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</si>
  <si>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</si>
  <si>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</si>
  <si>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</si>
  <si>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</si>
  <si>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</si>
  <si>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</si>
  <si>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</si>
  <si>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</si>
  <si>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</si>
  <si>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</si>
  <si>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</si>
  <si>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</si>
  <si>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</si>
  <si>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</si>
  <si>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</si>
  <si>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</si>
  <si>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</si>
  <si>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</si>
  <si>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</si>
  <si>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</si>
  <si>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</si>
  <si>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</si>
  <si>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</si>
  <si>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</si>
  <si>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</si>
  <si>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</si>
  <si>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</si>
  <si>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</si>
  <si>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</si>
  <si>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</si>
  <si>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</si>
  <si>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</si>
  <si>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</si>
  <si>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</si>
  <si>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</si>
  <si>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</si>
  <si>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</si>
  <si>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</si>
  <si>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</si>
  <si>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</si>
  <si>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</si>
  <si>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</si>
  <si>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</si>
  <si>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</si>
  <si>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</si>
  <si>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</si>
  <si>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</si>
  <si>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</si>
  <si>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</si>
  <si>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</si>
  <si>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</si>
  <si>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</si>
  <si>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</si>
  <si>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</si>
  <si>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</si>
  <si>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</si>
  <si>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</si>
  <si>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</si>
  <si>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</si>
  <si>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</si>
  <si>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</si>
  <si>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</si>
  <si>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</si>
  <si>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</si>
  <si>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</si>
  <si>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</si>
  <si>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</si>
  <si>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</si>
  <si>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</si>
  <si>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</si>
  <si>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</si>
  <si>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</si>
  <si>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</si>
  <si>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</si>
  <si>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</si>
  <si>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</si>
  <si>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</si>
  <si>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</si>
  <si>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</si>
  <si>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</si>
  <si>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</si>
  <si>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</si>
  <si>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</si>
  <si>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</si>
  <si>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</si>
  <si>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</si>
  <si>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</si>
  <si>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</si>
  <si>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</si>
  <si>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</si>
  <si>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</si>
  <si>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</si>
  <si>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</si>
  <si>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</si>
  <si>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</si>
  <si>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</si>
  <si>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</si>
  <si>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</si>
  <si>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</si>
  <si>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</si>
  <si>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</si>
  <si>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</si>
  <si>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</si>
  <si>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</si>
  <si>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</si>
  <si>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</si>
  <si>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</si>
  <si>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</si>
  <si>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</si>
  <si>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</si>
  <si>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</si>
  <si>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</si>
  <si>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</si>
  <si>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</si>
  <si>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</si>
  <si>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</si>
  <si>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</si>
  <si>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</si>
  <si>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</si>
  <si>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</si>
  <si>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</si>
  <si>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</si>
  <si>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</si>
  <si>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</si>
  <si>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</si>
  <si>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</si>
  <si>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</si>
  <si>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</si>
  <si>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</si>
  <si>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</si>
  <si>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</si>
  <si>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</si>
  <si>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</si>
  <si>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</si>
  <si>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</si>
  <si>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</si>
  <si>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</si>
  <si>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</si>
  <si>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</si>
  <si>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</si>
  <si>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</si>
  <si>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</si>
  <si>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</si>
  <si>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</si>
  <si>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</si>
  <si>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</si>
  <si>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</si>
  <si>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</si>
  <si>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</si>
  <si>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</si>
  <si>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</si>
  <si>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</si>
  <si>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</si>
  <si>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</si>
  <si>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</si>
  <si>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</si>
  <si>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</si>
  <si>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</si>
  <si>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</si>
  <si>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</si>
  <si>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</si>
  <si>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</si>
  <si>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</si>
  <si>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</si>
  <si>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</si>
  <si>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</si>
  <si>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</si>
  <si>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</si>
  <si>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</si>
  <si>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</si>
  <si>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</si>
  <si>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</si>
  <si>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</si>
  <si>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</si>
  <si>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</si>
  <si>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</si>
  <si>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</si>
  <si>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</si>
  <si>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</si>
  <si>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</si>
  <si>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</si>
  <si>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</si>
  <si>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</si>
  <si>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</si>
  <si>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</si>
  <si>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</si>
  <si>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</si>
  <si>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</si>
  <si>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</si>
  <si>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</si>
  <si>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</si>
  <si>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</si>
  <si>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</si>
  <si>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</si>
  <si>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</si>
  <si>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</si>
  <si>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</si>
  <si>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</si>
  <si>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</si>
  <si>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</si>
  <si>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</si>
  <si>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</si>
  <si>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</si>
  <si>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</si>
  <si>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</si>
  <si>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</si>
  <si>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</si>
  <si>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</si>
  <si>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</si>
  <si>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</si>
  <si>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</si>
  <si>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</si>
  <si>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</si>
  <si>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</si>
  <si>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</si>
  <si>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</si>
  <si>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</si>
  <si>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</si>
  <si>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</si>
  <si>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</si>
  <si>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</si>
  <si>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</si>
  <si>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</si>
  <si>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</si>
  <si>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</si>
  <si>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</si>
  <si>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</si>
  <si>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</si>
  <si>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</si>
  <si>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</si>
  <si>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</si>
  <si>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</si>
  <si>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</si>
  <si>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</si>
  <si>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</si>
  <si>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</si>
  <si>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</si>
  <si>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</si>
  <si>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</si>
  <si>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</si>
  <si>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</si>
  <si>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</si>
  <si>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</si>
  <si>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</si>
  <si>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</si>
  <si>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</si>
  <si>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</si>
  <si>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</si>
  <si>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</si>
  <si>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</si>
  <si>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</si>
  <si>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</si>
  <si>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</si>
  <si>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</si>
  <si>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</si>
  <si>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</si>
  <si>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</si>
  <si>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</si>
  <si>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</si>
  <si>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</si>
  <si>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</si>
  <si>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</si>
  <si>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</si>
  <si>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</si>
  <si>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</si>
  <si>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</si>
  <si>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</si>
  <si>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</si>
  <si>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</si>
  <si>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</si>
  <si>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</si>
  <si>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</si>
  <si>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</si>
  <si>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</si>
  <si>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</si>
  <si>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</si>
  <si>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</si>
  <si>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</si>
  <si>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</si>
  <si>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</si>
  <si>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</si>
  <si>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</si>
  <si>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</si>
  <si>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</si>
  <si>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</si>
  <si>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</si>
  <si>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</si>
  <si>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</si>
  <si>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</si>
  <si>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</si>
  <si>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</si>
  <si>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</si>
  <si>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</si>
  <si>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</si>
  <si>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</si>
  <si>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</si>
  <si>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</si>
  <si>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</si>
  <si>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</si>
  <si>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</si>
  <si>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</si>
  <si>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</si>
  <si>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</si>
  <si>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</si>
  <si>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</si>
  <si>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</si>
  <si>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</si>
  <si>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</si>
  <si>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</si>
  <si>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</si>
  <si>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</si>
  <si>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</si>
  <si>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</si>
  <si>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</si>
  <si>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</si>
  <si>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</si>
  <si>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</si>
  <si>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</si>
  <si>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</si>
  <si>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</si>
  <si>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</si>
  <si>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</si>
  <si>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</si>
  <si>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</si>
  <si>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</si>
  <si>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</si>
  <si>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</si>
  <si>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</si>
  <si>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</si>
  <si>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</si>
  <si>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</si>
  <si>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</si>
  <si>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</si>
  <si>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</si>
  <si>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</si>
  <si>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</si>
  <si>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</si>
  <si>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</si>
  <si>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</si>
  <si>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</si>
  <si>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</si>
  <si>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</si>
  <si>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</si>
  <si>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</si>
  <si>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</si>
  <si>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</si>
  <si>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</si>
  <si>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</si>
  <si>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</si>
  <si>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</si>
  <si>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</si>
  <si>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</si>
  <si>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</si>
  <si>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</si>
  <si>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</si>
  <si>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</si>
  <si>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</si>
  <si>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</si>
  <si>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</si>
  <si>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</si>
  <si>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</si>
  <si>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</si>
  <si>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</si>
  <si>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</si>
  <si>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</si>
  <si>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</si>
  <si>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</si>
  <si>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</si>
  <si>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</si>
  <si>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</si>
  <si>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</si>
  <si>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</si>
  <si>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</si>
  <si>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</si>
  <si>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</si>
  <si>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</si>
  <si>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</si>
  <si>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</si>
  <si>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</si>
  <si>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</si>
  <si>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</si>
  <si>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</si>
  <si>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</si>
  <si>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</si>
  <si>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</si>
  <si>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</si>
  <si>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</si>
  <si>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</si>
  <si>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</si>
  <si>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</si>
  <si>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</si>
  <si>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</si>
  <si>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</si>
  <si>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</si>
  <si>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</si>
  <si>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</si>
  <si>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</si>
  <si>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</si>
  <si>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</si>
  <si>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</si>
  <si>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</si>
  <si>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</si>
  <si>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</si>
  <si>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</si>
  <si>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</si>
  <si>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</si>
  <si>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</si>
  <si>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</si>
  <si>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</si>
  <si>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</si>
  <si>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</si>
  <si>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</si>
  <si>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</si>
  <si>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</si>
  <si>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</si>
  <si>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</si>
  <si>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</si>
  <si>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</si>
  <si>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</si>
  <si>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</si>
  <si>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</si>
  <si>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</si>
  <si>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</si>
  <si>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</si>
  <si>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</si>
  <si>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</si>
  <si>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</si>
  <si>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</si>
  <si>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</si>
  <si>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</si>
  <si>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</si>
  <si>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</si>
  <si>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</si>
  <si>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</si>
  <si>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</si>
  <si>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</si>
  <si>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</si>
  <si>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</si>
  <si>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</si>
  <si>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</si>
  <si>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</si>
  <si>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</si>
  <si>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</si>
  <si>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</si>
  <si>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</si>
  <si>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</si>
  <si>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</si>
  <si>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</si>
  <si>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</si>
  <si>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</si>
  <si>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</si>
  <si>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</si>
  <si>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</si>
  <si>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</si>
  <si>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</si>
  <si>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</si>
  <si>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</si>
  <si>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</si>
  <si>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</si>
  <si>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</si>
  <si>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</si>
  <si>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</si>
  <si>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</si>
  <si>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</si>
  <si>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</si>
  <si>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</si>
  <si>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</si>
  <si>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</si>
  <si>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</si>
  <si>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</si>
  <si>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</si>
  <si>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</si>
  <si>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</si>
  <si>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</si>
  <si>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</si>
  <si>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</si>
  <si>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</si>
  <si>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</si>
  <si>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</si>
  <si>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</si>
  <si>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</si>
  <si>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</si>
  <si>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</si>
  <si>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</si>
  <si>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</si>
  <si>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</si>
  <si>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</si>
  <si>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</si>
  <si>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</si>
  <si>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</si>
  <si>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</si>
  <si>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</si>
  <si>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</si>
  <si>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</si>
  <si>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</si>
  <si>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</si>
  <si>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</si>
  <si>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</si>
  <si>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</si>
  <si>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</si>
  <si>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</si>
  <si>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</si>
  <si>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</si>
  <si>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</si>
  <si>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</si>
  <si>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</si>
  <si>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</si>
  <si>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</si>
  <si>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</si>
  <si>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</si>
  <si>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</si>
  <si>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</si>
  <si>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</si>
  <si>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</si>
  <si>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</si>
  <si>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</si>
  <si>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</si>
  <si>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</si>
  <si>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</si>
  <si>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</si>
  <si>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</si>
  <si>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</si>
  <si>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</si>
  <si>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</si>
  <si>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</si>
  <si>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</si>
  <si>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</si>
  <si>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</si>
  <si>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</si>
  <si>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</si>
  <si>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</si>
  <si>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</si>
  <si>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</si>
  <si>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</si>
  <si>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</si>
  <si>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</si>
  <si>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</si>
  <si>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</si>
  <si>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</si>
  <si>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</si>
  <si>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</si>
  <si>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</si>
  <si>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</si>
  <si>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</si>
  <si>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</si>
  <si>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</si>
  <si>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</si>
  <si>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</si>
  <si>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</si>
  <si>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</si>
  <si>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</si>
  <si>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</si>
  <si>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</si>
  <si>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</si>
  <si>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</si>
  <si>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</si>
  <si>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</si>
  <si>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</si>
  <si>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</si>
  <si>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</si>
  <si>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</si>
  <si>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</si>
  <si>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</si>
  <si>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</si>
  <si>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</si>
  <si>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</si>
  <si>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</si>
  <si>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</si>
  <si>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</si>
  <si>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</si>
  <si>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</si>
  <si>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</si>
  <si>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</si>
  <si>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</si>
  <si>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</si>
  <si>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</si>
  <si>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</si>
  <si>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</si>
  <si>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</si>
  <si>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</si>
  <si>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</si>
  <si>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</si>
  <si>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</si>
  <si>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</si>
  <si>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</si>
  <si>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</si>
  <si>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</si>
  <si>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</si>
  <si>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</si>
  <si>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</si>
  <si>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</si>
  <si>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</si>
  <si>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</si>
  <si>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</si>
  <si>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</si>
  <si>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</si>
  <si>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</si>
  <si>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</si>
  <si>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</si>
  <si>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</si>
  <si>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</si>
  <si>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</si>
  <si>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</si>
  <si>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</si>
  <si>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</si>
  <si>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</si>
  <si>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</si>
  <si>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</si>
  <si>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</si>
  <si>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</si>
  <si>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</si>
  <si>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</si>
  <si>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</si>
  <si>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</si>
  <si>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</si>
  <si>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</si>
  <si>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</si>
  <si>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</si>
  <si>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</si>
  <si>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</si>
  <si>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</si>
  <si>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</si>
  <si>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</si>
  <si>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</si>
  <si>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</si>
  <si>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</si>
  <si>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</si>
  <si>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</si>
  <si>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</si>
  <si>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</si>
  <si>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</si>
  <si>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</si>
  <si>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</si>
  <si>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</si>
  <si>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</si>
  <si>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</si>
  <si>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</si>
  <si>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</si>
  <si>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</si>
  <si>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</si>
  <si>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</si>
  <si>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</si>
  <si>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</si>
  <si>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</si>
  <si>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</si>
  <si>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</si>
  <si>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</si>
  <si>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</si>
  <si>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</si>
  <si>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</si>
  <si>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</si>
  <si>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</si>
  <si>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</si>
  <si>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</si>
  <si>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</si>
  <si>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</si>
  <si>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</si>
  <si>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</si>
  <si>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</si>
  <si>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</si>
  <si>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</si>
  <si>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</si>
  <si>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</si>
  <si>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</si>
  <si>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</si>
  <si>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</si>
  <si>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</si>
  <si>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</si>
  <si>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</si>
  <si>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</si>
  <si>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</si>
  <si>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</si>
  <si>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</si>
  <si>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</si>
  <si>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</si>
  <si>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</si>
  <si>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</si>
  <si>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</si>
  <si>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</si>
  <si>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</si>
  <si>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</si>
  <si>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</si>
  <si>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</si>
  <si>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</si>
  <si>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</si>
  <si>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</si>
  <si>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</si>
  <si>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</si>
  <si>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</si>
  <si>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</si>
  <si>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</si>
  <si>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</si>
  <si>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</si>
  <si>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</si>
  <si>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</si>
  <si>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</si>
  <si>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</si>
  <si>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</si>
  <si>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</si>
  <si>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</si>
  <si>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</si>
  <si>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</si>
  <si>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</si>
  <si>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</si>
  <si>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</si>
  <si>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</si>
  <si>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</si>
  <si>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</si>
  <si>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</si>
  <si>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</si>
  <si>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</si>
  <si>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</si>
  <si>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</si>
  <si>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</si>
  <si>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</si>
  <si>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</si>
  <si>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</si>
  <si>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</si>
  <si>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</si>
  <si>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</si>
  <si>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</si>
  <si>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</si>
  <si>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</si>
  <si>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</si>
  <si>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</si>
  <si>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</si>
  <si>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</si>
  <si>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</si>
  <si>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</si>
  <si>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</si>
  <si>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</si>
  <si>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</si>
  <si>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</si>
  <si>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</si>
  <si>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</si>
  <si>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</si>
  <si>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</si>
  <si>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</si>
  <si>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</si>
  <si>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</si>
  <si>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</si>
  <si>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</si>
  <si>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</si>
  <si>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</si>
  <si>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</si>
  <si>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</si>
  <si>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</si>
  <si>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</si>
  <si>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</si>
  <si>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</si>
  <si>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</si>
  <si>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</si>
  <si>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</si>
  <si>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</si>
  <si>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</si>
  <si>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</si>
  <si>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</si>
  <si>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</si>
  <si>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</si>
  <si>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</si>
  <si>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</si>
  <si>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</si>
  <si>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</si>
  <si>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</si>
  <si>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</si>
  <si>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</si>
  <si>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</si>
  <si>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</si>
  <si>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</si>
  <si>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</si>
  <si>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</si>
  <si>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</si>
  <si>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</si>
  <si>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</si>
  <si>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</si>
  <si>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</si>
  <si>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</si>
  <si>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</si>
  <si>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</si>
  <si>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</si>
  <si>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</si>
  <si>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</si>
  <si>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</si>
  <si>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</si>
  <si>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</si>
  <si>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</si>
  <si>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</si>
  <si>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</si>
  <si>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</si>
  <si>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</si>
  <si>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</si>
  <si>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</si>
  <si>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</si>
  <si>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</si>
  <si>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</si>
  <si>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</si>
  <si>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</si>
  <si>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</si>
  <si>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</si>
  <si>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</si>
  <si>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</si>
  <si>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</si>
  <si>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</si>
  <si>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</si>
  <si>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</si>
  <si>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</si>
  <si>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</si>
  <si>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</si>
  <si>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</si>
  <si>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</si>
  <si>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</si>
  <si>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</si>
  <si>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</si>
  <si>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</si>
  <si>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</si>
  <si>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</si>
  <si>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</si>
  <si>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</si>
  <si>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</si>
  <si>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</si>
  <si>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</si>
  <si>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</si>
  <si>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</si>
  <si>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</si>
  <si>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</si>
  <si>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</si>
  <si>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</si>
  <si>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</si>
  <si>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</si>
  <si>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</si>
  <si>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</si>
  <si>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</si>
  <si>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</si>
  <si>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</si>
  <si>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</si>
  <si>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</si>
  <si>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</si>
  <si>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</si>
  <si>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</si>
  <si>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</si>
  <si>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</si>
  <si>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</si>
  <si>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</si>
  <si>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</si>
  <si>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</si>
  <si>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</si>
  <si>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</si>
  <si>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</si>
  <si>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</si>
  <si>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</si>
  <si>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</si>
  <si>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</si>
  <si>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</si>
  <si>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</si>
  <si>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</si>
  <si>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</si>
  <si>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</si>
  <si>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</si>
  <si>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</si>
  <si>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</si>
  <si>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</si>
  <si>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</si>
  <si>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</si>
  <si>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</si>
  <si>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</si>
  <si>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</si>
  <si>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</si>
  <si>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</si>
  <si>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</si>
  <si>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</si>
  <si>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</si>
  <si>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</si>
  <si>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</si>
  <si>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</si>
  <si>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</si>
  <si>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</si>
  <si>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</si>
  <si>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</si>
  <si>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</si>
  <si>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</si>
  <si>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</si>
  <si>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</si>
  <si>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</si>
  <si>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</si>
  <si>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</si>
  <si>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</si>
  <si>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</si>
  <si>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</si>
  <si>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</si>
  <si>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</si>
  <si>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</si>
  <si>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</si>
  <si>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</si>
  <si>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</si>
  <si>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</si>
  <si>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</si>
  <si>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</si>
  <si>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</si>
  <si>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</si>
  <si>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</si>
  <si>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</si>
  <si>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</si>
  <si>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</si>
  <si>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</si>
  <si>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</si>
  <si>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</si>
  <si>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</si>
  <si>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</si>
  <si>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</si>
  <si>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</si>
  <si>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</si>
  <si>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</si>
  <si>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</si>
  <si>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</si>
  <si>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</si>
  <si>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</si>
  <si>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</si>
  <si>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</si>
  <si>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</si>
  <si>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</si>
  <si>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</si>
  <si>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</si>
  <si>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</si>
  <si>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</si>
  <si>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</si>
  <si>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</si>
  <si>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</si>
  <si>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</si>
  <si>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</si>
  <si>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</si>
  <si>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</si>
  <si>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</si>
  <si>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</si>
  <si>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</si>
  <si>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</si>
  <si>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</si>
  <si>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</si>
  <si>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</si>
  <si>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</si>
  <si>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</si>
  <si>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</si>
  <si>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</si>
  <si>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</si>
  <si>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</si>
  <si>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</si>
  <si>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</si>
  <si>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</si>
  <si>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</si>
  <si>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</si>
  <si>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</si>
  <si>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</si>
  <si>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</si>
  <si>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</si>
  <si>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</si>
  <si>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</si>
  <si>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</si>
  <si>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</si>
  <si>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</si>
  <si>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</si>
  <si>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</si>
  <si>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</si>
  <si>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</si>
  <si>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</si>
  <si>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</si>
  <si>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</si>
  <si>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</si>
  <si>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</si>
  <si>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</si>
  <si>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</si>
  <si>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</si>
  <si>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</si>
  <si>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</si>
  <si>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</si>
  <si>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</si>
  <si>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</si>
  <si>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</si>
  <si>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</si>
  <si>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</si>
  <si>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</si>
  <si>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</si>
  <si>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</si>
  <si>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</si>
  <si>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</si>
  <si>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</si>
  <si>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</si>
  <si>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</si>
  <si>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</si>
  <si>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</si>
  <si>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</si>
  <si>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</si>
  <si>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</si>
  <si>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</si>
  <si>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</si>
  <si>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</si>
  <si>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</si>
  <si>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</si>
  <si>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</si>
  <si>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</si>
  <si>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</si>
  <si>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</si>
  <si>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</si>
  <si>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</si>
  <si>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</si>
  <si>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</si>
  <si>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</si>
  <si>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</si>
  <si>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</si>
  <si>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</si>
  <si>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</si>
  <si>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</si>
  <si>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</si>
  <si>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</si>
  <si>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</si>
  <si>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</si>
  <si>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</si>
  <si>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</si>
  <si>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</si>
  <si>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</si>
  <si>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</si>
  <si>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</si>
  <si>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</si>
  <si>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</si>
  <si>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</si>
  <si>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</si>
  <si>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</si>
  <si>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</si>
  <si>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</si>
  <si>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</si>
  <si>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</si>
  <si>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</si>
  <si>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</si>
  <si>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</si>
  <si>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</si>
  <si>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</si>
  <si>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</si>
  <si>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</si>
  <si>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</si>
  <si>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</si>
  <si>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</si>
  <si>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</si>
  <si>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</si>
  <si>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</si>
  <si>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</si>
  <si>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</si>
  <si>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</si>
  <si>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</si>
  <si>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</si>
  <si>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</si>
  <si>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</si>
  <si>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</si>
  <si>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</si>
  <si>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</si>
  <si>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</si>
  <si>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</si>
  <si>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</si>
  <si>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</si>
  <si>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</si>
  <si>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</si>
  <si>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</si>
  <si>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</si>
  <si>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</si>
  <si>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</si>
  <si>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</si>
  <si>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</si>
  <si>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</si>
  <si>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</si>
  <si>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</si>
  <si>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</si>
  <si>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</si>
  <si>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</si>
  <si>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</si>
  <si>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</si>
  <si>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</si>
  <si>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</si>
  <si>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</si>
  <si>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</si>
  <si>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</si>
  <si>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</si>
  <si>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</si>
  <si>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</si>
  <si>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</si>
  <si>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</si>
  <si>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</si>
  <si>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</si>
  <si>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</si>
  <si>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</si>
  <si>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</si>
  <si>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</si>
  <si>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</si>
  <si>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</si>
  <si>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</si>
  <si>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</si>
  <si>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</si>
  <si>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</si>
  <si>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</si>
  <si>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</si>
  <si>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</si>
  <si>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</si>
  <si>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</si>
  <si>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</si>
  <si>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</si>
  <si>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</si>
  <si>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</si>
  <si>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</si>
  <si>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</si>
  <si>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</si>
  <si>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</si>
  <si>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</si>
  <si>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</si>
  <si>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</si>
  <si>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</si>
  <si>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</si>
  <si>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</si>
  <si>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</si>
  <si>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</si>
  <si>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</si>
  <si>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</si>
  <si>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</si>
  <si>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</si>
  <si>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</si>
  <si>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</si>
  <si>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</si>
  <si>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</si>
  <si>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</si>
  <si>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</si>
  <si>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</si>
  <si>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</si>
  <si>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</si>
  <si>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</si>
  <si>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</si>
  <si>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</si>
  <si>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</si>
  <si>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</si>
  <si>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</si>
  <si>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</si>
  <si>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</si>
  <si>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</si>
  <si>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</si>
  <si>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</si>
  <si>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</si>
  <si>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</si>
  <si>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</si>
  <si>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</si>
  <si>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</si>
  <si>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</si>
  <si>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</si>
  <si>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</si>
  <si>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</si>
  <si>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</si>
  <si>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</si>
  <si>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</si>
  <si>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</si>
  <si>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</si>
  <si>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</si>
  <si>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</si>
  <si>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</si>
  <si>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</si>
  <si>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</si>
  <si>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</si>
  <si>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</si>
  <si>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</si>
  <si>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</si>
  <si>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</si>
  <si>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</si>
  <si>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</si>
  <si>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</si>
  <si>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</si>
  <si>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</si>
  <si>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</si>
  <si>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</si>
  <si>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</si>
  <si>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</si>
  <si>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</si>
  <si>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</si>
  <si>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</si>
  <si>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</si>
  <si>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</si>
  <si>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</si>
  <si>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</si>
  <si>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</si>
  <si>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</si>
  <si>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</si>
  <si>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</si>
  <si>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</si>
  <si>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</si>
  <si>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</si>
  <si>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</si>
  <si>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</si>
  <si>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</si>
  <si>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</si>
  <si>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</si>
  <si>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</si>
  <si>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</si>
  <si>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</si>
  <si>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</si>
  <si>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</si>
  <si>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</si>
  <si>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</si>
  <si>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</si>
  <si>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</si>
  <si>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</si>
  <si>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</si>
  <si>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</si>
  <si>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</si>
  <si>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</si>
  <si>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</si>
  <si>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</si>
  <si>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</si>
  <si>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</si>
  <si>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</si>
  <si>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</si>
  <si>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</si>
  <si>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</si>
  <si>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</si>
  <si>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</si>
  <si>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</si>
  <si>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</si>
  <si>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</si>
  <si>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</si>
  <si>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</si>
  <si>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</si>
  <si>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</si>
  <si>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</si>
  <si>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</si>
  <si>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</si>
  <si>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</si>
  <si>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</si>
  <si>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</si>
  <si>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</si>
  <si>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</si>
  <si>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</si>
  <si>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</si>
  <si>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</si>
  <si>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</si>
  <si>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</si>
  <si>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</si>
  <si>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</si>
  <si>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</si>
  <si>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</si>
  <si>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</si>
  <si>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</si>
  <si>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</si>
  <si>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</si>
  <si>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</si>
  <si>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</si>
  <si>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</si>
  <si>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</si>
  <si>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</si>
  <si>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</si>
  <si>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</si>
  <si>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</si>
  <si>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</si>
  <si>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</si>
  <si>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</si>
  <si>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</si>
  <si>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</si>
  <si>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</si>
  <si>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</si>
  <si>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</si>
  <si>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</si>
  <si>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</si>
  <si>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</si>
  <si>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</si>
  <si>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</si>
  <si>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</si>
  <si>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</si>
  <si>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</si>
  <si>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</si>
  <si>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</si>
  <si>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</si>
  <si>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</si>
  <si>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</si>
  <si>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</si>
  <si>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</si>
  <si>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</si>
  <si>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</si>
  <si>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</si>
  <si>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</si>
  <si>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</si>
  <si>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</si>
  <si>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</si>
  <si>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</si>
  <si>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</si>
  <si>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</si>
  <si>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</si>
  <si>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</si>
  <si>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</si>
  <si>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</si>
  <si>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</si>
  <si>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</si>
  <si>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</si>
  <si>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</si>
  <si>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</si>
  <si>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</si>
  <si>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</si>
  <si>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</si>
  <si>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</si>
  <si>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</si>
  <si>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</si>
  <si>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</si>
  <si>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</si>
  <si>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</si>
  <si>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</si>
  <si>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</si>
  <si>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</si>
  <si>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</si>
  <si>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</si>
  <si>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</si>
  <si>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</si>
  <si>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</si>
  <si>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</si>
  <si>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</si>
  <si>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</si>
  <si>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</si>
  <si>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</si>
  <si>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</si>
  <si>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</si>
  <si>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</si>
  <si>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</si>
  <si>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</si>
  <si>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</si>
  <si>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</si>
  <si>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</si>
  <si>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</si>
  <si>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</si>
  <si>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</si>
  <si>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</si>
  <si>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</si>
  <si>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</si>
  <si>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</si>
  <si>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</si>
  <si>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</si>
  <si>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</si>
  <si>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</si>
  <si>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</si>
  <si>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</si>
  <si>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</si>
  <si>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</si>
  <si>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</si>
  <si>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</si>
  <si>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</si>
  <si>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</si>
  <si>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</si>
  <si>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</si>
  <si>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</si>
  <si>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</si>
  <si>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</si>
  <si>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</si>
  <si>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</si>
  <si>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</si>
  <si>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</si>
  <si>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</si>
  <si>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</si>
  <si>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</si>
  <si>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</si>
  <si>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</si>
  <si>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</si>
  <si>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</si>
  <si>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</si>
  <si>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</si>
  <si>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</si>
  <si>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</si>
  <si>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</si>
  <si>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</si>
  <si>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</si>
  <si>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</si>
  <si>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</si>
  <si>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</si>
  <si>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</si>
  <si>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</si>
  <si>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</si>
  <si>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</si>
  <si>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</si>
  <si>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</si>
  <si>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</si>
  <si>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</si>
  <si>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</si>
  <si>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</si>
  <si>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</si>
  <si>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</si>
  <si>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</si>
  <si>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</si>
  <si>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</si>
  <si>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</si>
  <si>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</si>
  <si>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</si>
  <si>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</si>
  <si>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</si>
  <si>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</si>
  <si>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</si>
  <si>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</si>
  <si>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</si>
  <si>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</si>
  <si>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</si>
  <si>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</si>
  <si>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</si>
  <si>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</si>
  <si>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</si>
  <si>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</si>
  <si>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</si>
  <si>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</si>
  <si>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</si>
  <si>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</si>
  <si>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</si>
  <si>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</si>
  <si>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</si>
  <si>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</si>
  <si>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</si>
  <si>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</si>
  <si>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</si>
  <si>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</si>
  <si>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</si>
  <si>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</si>
  <si>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</si>
  <si>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</si>
  <si>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</si>
  <si>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</si>
  <si>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</si>
  <si>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</si>
  <si>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</si>
  <si>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</si>
  <si>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</si>
  <si>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</si>
  <si>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</si>
  <si>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</si>
  <si>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</si>
  <si>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</si>
  <si>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</si>
  <si>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</si>
  <si>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</si>
  <si>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</si>
  <si>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</si>
  <si>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</si>
  <si>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</si>
  <si>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</si>
  <si>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</si>
  <si>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</si>
  <si>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</si>
  <si>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</si>
  <si>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</si>
  <si>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</si>
  <si>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</si>
  <si>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</si>
  <si>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</si>
  <si>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</si>
  <si>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</si>
  <si>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</si>
  <si>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</si>
  <si>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</si>
  <si>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</si>
  <si>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</si>
  <si>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</si>
  <si>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</si>
  <si>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</si>
  <si>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</si>
  <si>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</si>
  <si>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</si>
  <si>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</si>
  <si>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</si>
  <si>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</si>
  <si>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</si>
  <si>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</si>
  <si>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</si>
  <si>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</si>
  <si>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</si>
  <si>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</si>
  <si>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</si>
  <si>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</si>
  <si>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</si>
  <si>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</si>
  <si>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</si>
  <si>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</si>
  <si>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</si>
  <si>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</si>
  <si>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</si>
  <si>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</si>
  <si>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</si>
  <si>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</si>
  <si>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</si>
  <si>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</si>
  <si>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</si>
  <si>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</si>
  <si>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</si>
  <si>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</si>
  <si>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</si>
  <si>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</si>
  <si>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</si>
  <si>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</si>
  <si>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</si>
  <si>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</si>
  <si>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</si>
  <si>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</si>
  <si>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</si>
  <si>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</si>
  <si>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</si>
  <si>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</si>
  <si>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</si>
  <si>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</si>
  <si>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</si>
  <si>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</si>
  <si>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</si>
  <si>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</si>
  <si>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</si>
  <si>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</si>
  <si>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</si>
  <si>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</si>
  <si>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</si>
  <si>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</si>
  <si>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</si>
  <si>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</si>
  <si>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</si>
  <si>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</si>
  <si>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</si>
  <si>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</si>
  <si>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</si>
  <si>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</si>
  <si>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</si>
  <si>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</si>
  <si>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</si>
  <si>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</si>
  <si>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</si>
  <si>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</si>
  <si>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</si>
  <si>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</si>
  <si>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</si>
  <si>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</si>
  <si>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</si>
  <si>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</si>
  <si>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</si>
  <si>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</si>
  <si>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</si>
  <si>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</si>
  <si>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</si>
  <si>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</si>
  <si>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</si>
  <si>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</si>
  <si>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</si>
  <si>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</si>
  <si>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</si>
  <si>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</si>
  <si>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</si>
  <si>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</si>
  <si>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</si>
  <si>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</si>
  <si>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</si>
  <si>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</si>
  <si>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</si>
  <si>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</si>
  <si>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</si>
  <si>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</si>
  <si>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</si>
  <si>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</si>
  <si>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</si>
  <si>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</si>
  <si>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</si>
  <si>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</si>
  <si>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</si>
  <si>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</si>
  <si>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</si>
  <si>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</si>
  <si>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</si>
  <si>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</si>
  <si>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</si>
  <si>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</si>
  <si>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</si>
  <si>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</si>
  <si>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</si>
  <si>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</si>
  <si>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</si>
  <si>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</si>
  <si>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</si>
  <si>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</si>
  <si>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</si>
  <si>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</si>
  <si>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</si>
  <si>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</si>
  <si>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</si>
  <si>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</si>
  <si>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</si>
  <si>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</si>
  <si>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</si>
  <si>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</si>
  <si>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</si>
  <si>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</si>
  <si>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</si>
  <si>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</si>
  <si>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</si>
  <si>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</si>
  <si>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</si>
  <si>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</si>
  <si>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</si>
  <si>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</si>
  <si>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</si>
  <si>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</si>
  <si>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</si>
  <si>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</si>
  <si>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</si>
  <si>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</si>
  <si>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</si>
  <si>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</si>
  <si>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</si>
  <si>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</si>
  <si>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</si>
  <si>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</si>
  <si>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</si>
  <si>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</si>
  <si>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</si>
  <si>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</si>
  <si>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</si>
  <si>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</si>
  <si>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</si>
  <si>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</si>
  <si>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</si>
  <si>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</si>
  <si>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</si>
  <si>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</si>
  <si>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</si>
  <si>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</si>
  <si>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</si>
  <si>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</si>
  <si>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</si>
  <si>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</si>
  <si>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</si>
  <si>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</si>
  <si>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</si>
  <si>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</si>
  <si>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</si>
  <si>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</si>
  <si>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</si>
  <si>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</si>
  <si>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</si>
  <si>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</si>
  <si>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</si>
  <si>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</si>
  <si>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</si>
  <si>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</si>
  <si>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</si>
  <si>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</si>
  <si>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</si>
  <si>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</si>
  <si>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</si>
  <si>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</si>
  <si>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</si>
  <si>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</si>
  <si>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</si>
  <si>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</si>
  <si>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</si>
  <si>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</si>
  <si>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</si>
  <si>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</si>
  <si>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</si>
  <si>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</si>
  <si>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</si>
  <si>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</si>
  <si>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</si>
  <si>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</si>
  <si>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</si>
  <si>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</si>
  <si>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</si>
  <si>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</si>
  <si>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</si>
  <si>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</si>
  <si>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</si>
  <si>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</si>
  <si>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</si>
  <si>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</si>
  <si>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</si>
  <si>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</si>
  <si>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</si>
  <si>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</si>
  <si>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</si>
  <si>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</si>
  <si>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</si>
  <si>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</si>
  <si>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</si>
  <si>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</si>
  <si>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</si>
  <si>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</si>
  <si>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</si>
  <si>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</si>
  <si>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</si>
  <si>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</si>
  <si>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</si>
  <si>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</si>
  <si>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</si>
  <si>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</si>
  <si>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</si>
  <si>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</si>
  <si>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</si>
  <si>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</si>
  <si>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</si>
  <si>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</si>
  <si>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</si>
  <si>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</si>
  <si>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</si>
  <si>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</si>
  <si>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</si>
  <si>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</si>
  <si>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</si>
  <si>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</si>
  <si>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</si>
  <si>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</si>
  <si>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</si>
  <si>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</si>
  <si>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</si>
  <si>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</si>
  <si>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</si>
  <si>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</si>
  <si>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</si>
  <si>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</si>
  <si>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</si>
  <si>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</si>
  <si>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</si>
  <si>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</si>
  <si>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</si>
  <si>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</si>
  <si>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</si>
  <si>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</si>
  <si>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</si>
  <si>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</si>
  <si>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</si>
  <si>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</si>
  <si>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</si>
  <si>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</si>
  <si>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</si>
  <si>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</si>
  <si>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</si>
  <si>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</si>
  <si>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</si>
  <si>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</si>
  <si>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</si>
  <si>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</si>
  <si>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</si>
  <si>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</si>
  <si>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</si>
  <si>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</si>
  <si>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</si>
  <si>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</si>
  <si>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</si>
  <si>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</si>
  <si>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</si>
  <si>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</si>
  <si>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</si>
  <si>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</si>
  <si>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</si>
  <si>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</si>
  <si>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</si>
  <si>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</si>
  <si>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</si>
  <si>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</si>
  <si>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</si>
  <si>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</si>
  <si>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</si>
  <si>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</si>
  <si>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</si>
  <si>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</si>
  <si>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</si>
  <si>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</si>
  <si>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</si>
  <si>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</si>
  <si>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</si>
  <si>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</si>
  <si>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</si>
  <si>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</si>
  <si>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</si>
  <si>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</si>
  <si>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</si>
  <si>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</si>
  <si>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</si>
  <si>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</si>
  <si>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</si>
  <si>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</si>
  <si>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</si>
  <si>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</si>
  <si>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</si>
  <si>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</si>
  <si>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</si>
  <si>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</si>
  <si>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</si>
  <si>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</si>
  <si>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</si>
  <si>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</si>
  <si>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</si>
  <si>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</si>
  <si>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</si>
  <si>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</si>
  <si>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</si>
  <si>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</si>
  <si>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</si>
  <si>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</si>
  <si>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</si>
  <si>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</si>
  <si>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</si>
  <si>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</si>
  <si>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</si>
  <si>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</si>
  <si>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</si>
  <si>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</si>
  <si>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</si>
  <si>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</si>
  <si>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</si>
  <si>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</si>
  <si>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</si>
  <si>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</si>
  <si>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</si>
  <si>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</si>
  <si>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</si>
  <si>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</si>
  <si>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</si>
  <si>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</si>
  <si>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</si>
  <si>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</si>
  <si>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</si>
  <si>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</si>
  <si>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</si>
  <si>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</si>
  <si>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</si>
  <si>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</si>
  <si>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</si>
  <si>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</si>
  <si>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</si>
  <si>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</si>
  <si>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</si>
  <si>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</si>
  <si>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</si>
  <si>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</si>
  <si>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</si>
  <si>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</si>
  <si>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</si>
  <si>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</si>
  <si>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</si>
  <si>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</si>
  <si>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</si>
  <si>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</si>
  <si>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</si>
  <si>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</si>
  <si>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</si>
  <si>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</si>
  <si>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</si>
  <si>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</si>
  <si>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</si>
  <si>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</si>
  <si>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</si>
  <si>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</si>
  <si>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</si>
  <si>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</si>
  <si>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</si>
  <si>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</si>
  <si>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</si>
  <si>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</si>
  <si>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</si>
  <si>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</si>
  <si>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</si>
  <si>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</si>
  <si>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</si>
  <si>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</si>
  <si>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</si>
  <si>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</si>
  <si>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</si>
  <si>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</si>
  <si>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</si>
  <si>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</si>
  <si>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</si>
  <si>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</si>
  <si>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</si>
  <si>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</si>
  <si>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</si>
  <si>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</si>
  <si>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</si>
  <si>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</si>
  <si>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</si>
  <si>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</si>
  <si>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</si>
  <si>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</si>
  <si>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</si>
  <si>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</si>
  <si>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</si>
  <si>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</si>
  <si>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</si>
  <si>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</si>
  <si>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</si>
  <si>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</si>
  <si>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</si>
  <si>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</si>
  <si>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</si>
  <si>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</si>
  <si>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</si>
  <si>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</si>
  <si>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</si>
  <si>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</si>
  <si>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</si>
  <si>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</si>
  <si>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</si>
  <si>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</si>
  <si>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</si>
  <si>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</si>
  <si>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</si>
  <si>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</si>
  <si>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</si>
  <si>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</si>
  <si>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</si>
  <si>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</si>
  <si>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</si>
  <si>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</si>
  <si>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</si>
  <si>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</si>
  <si>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</si>
  <si>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</si>
  <si>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</si>
  <si>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</si>
  <si>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</si>
  <si>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</si>
  <si>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</si>
  <si>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</si>
  <si>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</si>
  <si>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</si>
  <si>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</si>
  <si>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</si>
  <si>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</si>
  <si>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</si>
  <si>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</si>
  <si>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</si>
  <si>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</si>
  <si>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</si>
  <si>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</si>
  <si>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</si>
  <si>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</si>
  <si>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</si>
  <si>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</si>
  <si>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</si>
  <si>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</si>
  <si>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</si>
  <si>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</si>
  <si>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</si>
  <si>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</si>
  <si>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</si>
  <si>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</si>
  <si>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</si>
  <si>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</si>
  <si>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</si>
  <si>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</si>
  <si>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</si>
  <si>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</si>
  <si>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</si>
  <si>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</si>
  <si>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</si>
  <si>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</si>
  <si>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</si>
  <si>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</si>
  <si>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</si>
  <si>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</si>
  <si>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</si>
  <si>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</si>
  <si>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</si>
  <si>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</si>
  <si>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</si>
  <si>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</si>
  <si>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</si>
  <si>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</si>
  <si>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</si>
  <si>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</si>
  <si>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</si>
  <si>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</si>
  <si>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</si>
  <si>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</si>
  <si>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</si>
  <si>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</si>
  <si>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</si>
  <si>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</si>
  <si>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</si>
  <si>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</si>
  <si>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</si>
  <si>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</si>
  <si>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</si>
  <si>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</si>
  <si>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</si>
  <si>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</si>
  <si>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</si>
  <si>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</si>
  <si>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</si>
  <si>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</si>
  <si>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</si>
  <si>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</si>
  <si>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</si>
  <si>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</si>
  <si>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</si>
  <si>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</si>
  <si>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</si>
  <si>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</si>
  <si>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</si>
  <si>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</si>
  <si>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</si>
  <si>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</si>
  <si>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</si>
  <si>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</si>
  <si>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</si>
  <si>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</si>
  <si>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</si>
  <si>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</si>
  <si>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</si>
  <si>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</si>
  <si>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</si>
  <si>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</si>
  <si>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</si>
  <si>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</si>
  <si>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</si>
  <si>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</si>
  <si>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</si>
  <si>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</si>
  <si>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</si>
  <si>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</si>
  <si>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</si>
  <si>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</si>
  <si>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</si>
  <si>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</si>
  <si>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</si>
  <si>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</si>
  <si>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</si>
  <si>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</si>
  <si>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</si>
  <si>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</si>
  <si>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</si>
  <si>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</si>
  <si>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</si>
  <si>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</si>
  <si>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</si>
  <si>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</si>
  <si>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</si>
  <si>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</si>
  <si>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</si>
  <si>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</si>
  <si>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</si>
  <si>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</si>
  <si>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</si>
  <si>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</si>
  <si>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</si>
  <si>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</si>
  <si>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</si>
  <si>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</si>
  <si>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</si>
  <si>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</si>
  <si>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</si>
  <si>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</si>
  <si>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</si>
  <si>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</si>
  <si>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</si>
  <si>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</si>
  <si>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</si>
  <si>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</si>
  <si>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</si>
  <si>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</si>
  <si>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</si>
  <si>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</si>
  <si>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</si>
  <si>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</si>
  <si>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</si>
  <si>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</si>
  <si>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</si>
  <si>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</si>
  <si>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</si>
  <si>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</si>
  <si>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</si>
  <si>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</si>
  <si>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</si>
  <si>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</si>
  <si>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</si>
  <si>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</si>
  <si>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</si>
  <si>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</si>
  <si>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</si>
  <si>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</si>
  <si>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</si>
  <si>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</si>
  <si>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</si>
  <si>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</si>
  <si>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</si>
  <si>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</si>
  <si>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</si>
  <si>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</si>
  <si>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</si>
  <si>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</si>
  <si>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</si>
  <si>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</si>
  <si>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</si>
  <si>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</si>
  <si>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</si>
  <si>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</si>
  <si>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</si>
  <si>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</si>
  <si>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</si>
  <si>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</si>
  <si>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</si>
  <si>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</si>
  <si>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</si>
  <si>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</si>
  <si>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</si>
  <si>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</si>
  <si>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</si>
  <si>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</si>
  <si>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</si>
  <si>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</si>
  <si>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</si>
  <si>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</si>
  <si>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</si>
  <si>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</si>
  <si>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</si>
  <si>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</si>
  <si>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</si>
  <si>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</si>
  <si>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</si>
  <si>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</si>
  <si>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</si>
  <si>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</si>
  <si>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</si>
  <si>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</si>
  <si>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</si>
  <si>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</si>
  <si>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</si>
  <si>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</si>
  <si>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</si>
  <si>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</si>
  <si>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</si>
  <si>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</si>
  <si>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</si>
  <si>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</si>
  <si>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</si>
  <si>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</si>
  <si>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</si>
  <si>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</si>
  <si>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</si>
  <si>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</si>
  <si>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</si>
  <si>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</si>
  <si>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</si>
  <si>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</si>
  <si>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</si>
  <si>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</si>
  <si>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</si>
  <si>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</si>
  <si>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</si>
  <si>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</si>
  <si>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</si>
  <si>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</si>
  <si>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</si>
  <si>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</si>
  <si>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</si>
  <si>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</si>
  <si>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</si>
  <si>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</si>
  <si>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</si>
  <si>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</si>
  <si>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</si>
  <si>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</si>
  <si>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</si>
  <si>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</si>
  <si>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</si>
  <si>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</si>
  <si>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</si>
  <si>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</si>
  <si>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</si>
  <si>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</si>
  <si>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</si>
  <si>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</si>
  <si>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</si>
  <si>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</si>
  <si>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</si>
  <si>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</si>
  <si>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</si>
  <si>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</si>
  <si>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</si>
  <si>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</si>
  <si>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</si>
  <si>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</si>
  <si>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</si>
  <si>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</si>
  <si>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</si>
  <si>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</si>
  <si>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</si>
  <si>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</si>
  <si>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</si>
  <si>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</si>
  <si>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</si>
  <si>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</si>
  <si>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</si>
  <si>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</si>
  <si>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</si>
  <si>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</si>
  <si>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</si>
  <si>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</si>
  <si>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</si>
  <si>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</si>
  <si>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</si>
  <si>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</si>
  <si>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</si>
  <si>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</si>
  <si>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</si>
  <si>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</si>
  <si>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</si>
  <si>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</si>
  <si>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</si>
  <si>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</si>
  <si>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</si>
  <si>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</si>
  <si>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</si>
  <si>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</si>
  <si>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</si>
  <si>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</si>
  <si>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</si>
  <si>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</si>
  <si>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</si>
  <si>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</si>
  <si>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</si>
  <si>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</si>
  <si>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</si>
  <si>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</si>
  <si>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</si>
  <si>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</si>
  <si>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</si>
  <si>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</si>
  <si>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</si>
  <si>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</si>
  <si>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</si>
  <si>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</si>
  <si>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</si>
  <si>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</si>
  <si>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</si>
  <si>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</si>
  <si>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</si>
  <si>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</si>
  <si>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</si>
  <si>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</si>
  <si>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</si>
  <si>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</si>
  <si>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</si>
  <si>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</si>
  <si>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</si>
  <si>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</si>
  <si>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</si>
  <si>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</si>
  <si>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</si>
  <si>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</si>
  <si>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</si>
  <si>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</si>
  <si>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</si>
  <si>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</si>
  <si>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</si>
  <si>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</si>
  <si>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</si>
  <si>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</si>
  <si>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</si>
  <si>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</si>
  <si>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</si>
  <si>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</si>
  <si>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</si>
  <si>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</si>
  <si>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</si>
  <si>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</si>
  <si>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</si>
  <si>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</si>
  <si>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</si>
  <si>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</si>
  <si>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</si>
  <si>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</si>
  <si>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</si>
  <si>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</si>
  <si>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</si>
  <si>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</si>
  <si>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</si>
  <si>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</si>
  <si>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</si>
  <si>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</si>
  <si>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</si>
  <si>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</si>
  <si>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</si>
  <si>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</si>
  <si>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</si>
  <si>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</si>
  <si>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</si>
  <si>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</si>
  <si>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</si>
  <si>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</si>
  <si>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</si>
  <si>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</si>
  <si>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</si>
  <si>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</si>
  <si>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</si>
  <si>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</si>
  <si>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</si>
  <si>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</si>
  <si>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</si>
  <si>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</si>
  <si>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</si>
  <si>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</si>
  <si>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</si>
  <si>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</si>
  <si>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</si>
  <si>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</si>
  <si>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</si>
  <si>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</si>
  <si>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</si>
  <si>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</si>
  <si>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</si>
  <si>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</si>
  <si>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</si>
  <si>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</si>
  <si>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</si>
  <si>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</si>
  <si>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</si>
  <si>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</si>
  <si>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</si>
  <si>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</si>
  <si>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</si>
  <si>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</si>
  <si>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</si>
  <si>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</si>
  <si>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</si>
  <si>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</si>
  <si>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</si>
  <si>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</si>
  <si>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</si>
  <si>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</si>
  <si>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</si>
  <si>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</si>
  <si>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</si>
  <si>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</si>
  <si>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</si>
  <si>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</si>
  <si>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</si>
  <si>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</si>
  <si>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</si>
  <si>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</si>
  <si>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</si>
  <si>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</si>
  <si>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</si>
  <si>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</si>
  <si>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</si>
  <si>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</si>
  <si>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</si>
  <si>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</si>
  <si>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</si>
  <si>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</si>
  <si>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</si>
  <si>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</si>
  <si>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</si>
  <si>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</si>
  <si>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</si>
  <si>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</si>
  <si>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</si>
  <si>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</si>
  <si>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</si>
  <si>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</si>
  <si>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</si>
  <si>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</si>
  <si>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</si>
  <si>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</si>
  <si>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</si>
  <si>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</si>
  <si>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</si>
  <si>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</si>
  <si>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</si>
  <si>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</si>
  <si>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</si>
  <si>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</si>
  <si>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</si>
  <si>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</si>
  <si>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</si>
  <si>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</si>
  <si>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</si>
  <si>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</si>
  <si>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</si>
  <si>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</si>
  <si>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</si>
  <si>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</si>
  <si>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</si>
  <si>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</si>
  <si>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</si>
  <si>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</si>
  <si>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</si>
  <si>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</si>
  <si>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</si>
  <si>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</si>
  <si>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</si>
  <si>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</si>
  <si>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</si>
  <si>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</si>
  <si>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</si>
  <si>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</si>
  <si>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</si>
  <si>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</si>
  <si>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</si>
  <si>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</si>
  <si>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</si>
  <si>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</si>
  <si>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</si>
  <si>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</si>
  <si>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</si>
  <si>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</si>
  <si>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</si>
  <si>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</si>
  <si>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</si>
  <si>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</si>
  <si>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</si>
  <si>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</si>
  <si>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</si>
  <si>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</si>
  <si>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</si>
  <si>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</si>
  <si>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</si>
  <si>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</si>
  <si>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</si>
  <si>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</si>
  <si>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</si>
  <si>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</si>
  <si>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</si>
  <si>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</si>
  <si>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</si>
  <si>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</si>
  <si>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</si>
  <si>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</si>
  <si>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</si>
  <si>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</si>
  <si>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</si>
  <si>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</si>
  <si>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</si>
  <si>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</si>
  <si>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</si>
  <si>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</si>
  <si>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</si>
  <si>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</si>
  <si>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</si>
  <si>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</si>
  <si>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</si>
  <si>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</si>
  <si>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</si>
  <si>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</si>
  <si>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</si>
  <si>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</si>
  <si>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</si>
  <si>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</si>
  <si>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</si>
  <si>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</si>
  <si>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</si>
  <si>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</si>
  <si>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</si>
  <si>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</si>
  <si>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</si>
  <si>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</si>
  <si>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</si>
  <si>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</si>
  <si>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</si>
  <si>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</si>
  <si>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</si>
  <si>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</si>
  <si>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</si>
  <si>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</si>
  <si>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</si>
  <si>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</si>
  <si>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</si>
  <si>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</si>
  <si>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</si>
  <si>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</si>
  <si>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</si>
  <si>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</si>
  <si>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</si>
  <si>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</si>
  <si>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</si>
  <si>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</si>
  <si>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</si>
  <si>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</si>
  <si>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</si>
  <si>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</si>
  <si>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</si>
  <si>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</si>
  <si>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</si>
  <si>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</si>
  <si>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</si>
  <si>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</si>
  <si>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</si>
  <si>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</si>
  <si>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</si>
  <si>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</si>
  <si>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</si>
  <si>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</si>
  <si>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</si>
  <si>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</si>
  <si>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</si>
  <si>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</si>
  <si>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</si>
  <si>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</si>
  <si>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</si>
  <si>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</si>
  <si>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</si>
  <si>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</si>
  <si>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</si>
  <si>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</si>
  <si>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</si>
  <si>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</si>
  <si>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</si>
  <si>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</si>
  <si>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</si>
  <si>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</si>
  <si>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</si>
  <si>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</si>
  <si>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</si>
  <si>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</si>
  <si>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</si>
  <si>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</si>
  <si>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</si>
  <si>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</si>
  <si>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</si>
  <si>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</si>
  <si>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</si>
  <si>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</si>
  <si>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</si>
  <si>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</si>
  <si>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</si>
  <si>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</si>
  <si>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</si>
  <si>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</si>
  <si>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</si>
  <si>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</si>
  <si>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</si>
  <si>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</si>
  <si>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</si>
  <si>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</si>
  <si>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</si>
  <si>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</si>
  <si>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</si>
  <si>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</si>
  <si>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</si>
  <si>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</si>
  <si>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</si>
  <si>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</si>
  <si>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</si>
  <si>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</si>
  <si>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</si>
  <si>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</si>
  <si>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</si>
  <si>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</si>
  <si>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</si>
  <si>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</si>
  <si>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</si>
  <si>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</si>
  <si>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</si>
  <si>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</si>
  <si>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</si>
  <si>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</si>
  <si>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</si>
  <si>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</si>
  <si>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</si>
  <si>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</si>
  <si>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</si>
  <si>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</si>
  <si>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</si>
  <si>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</si>
  <si>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</si>
  <si>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</si>
  <si>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</si>
  <si>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</si>
  <si>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</si>
  <si>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</si>
  <si>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</si>
  <si>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</si>
  <si>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</si>
  <si>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</si>
  <si>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</si>
  <si>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</si>
  <si>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</si>
  <si>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</si>
  <si>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</si>
  <si>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</si>
  <si>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</si>
  <si>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</si>
  <si>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</si>
  <si>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</si>
  <si>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</si>
  <si>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</si>
  <si>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</si>
  <si>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</si>
  <si>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</si>
  <si>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</si>
  <si>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</si>
  <si>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</si>
  <si>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</si>
  <si>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</si>
  <si>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</si>
  <si>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</si>
  <si>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</si>
  <si>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</si>
  <si>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</si>
  <si>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</si>
  <si>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</si>
  <si>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</si>
  <si>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</si>
  <si>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</si>
  <si>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</si>
  <si>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</si>
  <si>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</si>
  <si>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</si>
  <si>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</si>
  <si>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</si>
  <si>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</si>
  <si>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</si>
  <si>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</si>
  <si>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</si>
  <si>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</si>
  <si>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</si>
  <si>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</si>
  <si>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</si>
  <si>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</si>
  <si>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</si>
  <si>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</si>
  <si>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</si>
  <si>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</si>
  <si>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</si>
  <si>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</si>
  <si>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</si>
  <si>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</si>
  <si>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</si>
  <si>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</si>
  <si>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</si>
  <si>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</si>
  <si>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</si>
  <si>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</si>
  <si>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</si>
  <si>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</si>
  <si>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</si>
  <si>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</si>
  <si>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</si>
  <si>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</si>
  <si>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</si>
  <si>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</si>
  <si>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</si>
  <si>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</si>
  <si>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</si>
  <si>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</si>
  <si>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</si>
  <si>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</si>
  <si>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</si>
  <si>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</si>
  <si>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</si>
  <si>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</si>
  <si>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</si>
  <si>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</si>
  <si>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</si>
  <si>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</si>
  <si>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</si>
  <si>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</si>
  <si>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</si>
  <si>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</si>
  <si>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</si>
  <si>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</si>
  <si>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</si>
  <si>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</si>
  <si>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</si>
  <si>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</si>
  <si>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</si>
  <si>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</si>
  <si>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</si>
  <si>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</si>
  <si>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</si>
  <si>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</si>
  <si>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</si>
  <si>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</si>
  <si>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</si>
  <si>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</si>
  <si>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</si>
  <si>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</si>
  <si>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</si>
  <si>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</si>
  <si>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</si>
  <si>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</si>
  <si>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</si>
  <si>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</si>
  <si>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</si>
  <si>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</si>
  <si>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</si>
  <si>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</si>
  <si>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</si>
  <si>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</si>
  <si>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</si>
  <si>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</si>
  <si>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</si>
  <si>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</si>
  <si>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</si>
  <si>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</si>
  <si>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</si>
  <si>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</si>
  <si>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</si>
  <si>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</si>
  <si>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</si>
  <si>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</si>
  <si>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</si>
  <si>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</si>
  <si>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</si>
  <si>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</si>
  <si>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</si>
  <si>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</si>
  <si>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</si>
  <si>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</si>
  <si>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</si>
  <si>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</si>
  <si>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</si>
  <si>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</si>
  <si>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</si>
  <si>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</si>
  <si>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</si>
  <si>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</si>
  <si>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</si>
  <si>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</si>
  <si>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</si>
  <si>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</si>
  <si>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</si>
  <si>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</si>
  <si>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</si>
  <si>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</si>
  <si>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</si>
  <si>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</si>
  <si>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</si>
  <si>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</si>
  <si>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</si>
  <si>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</si>
  <si>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</si>
  <si>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</si>
  <si>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</si>
  <si>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</si>
  <si>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</si>
  <si>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</si>
  <si>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</si>
  <si>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</si>
  <si>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</si>
  <si>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</si>
  <si>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</si>
  <si>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</si>
  <si>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</si>
  <si>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</si>
  <si>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</si>
  <si>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</si>
  <si>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</si>
  <si>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</si>
  <si>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</si>
  <si>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</si>
  <si>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</si>
  <si>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</si>
  <si>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</si>
  <si>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</si>
  <si>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</si>
  <si>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</si>
  <si>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</si>
  <si>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</si>
  <si>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</si>
  <si>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</si>
  <si>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</si>
  <si>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</si>
  <si>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</si>
  <si>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</si>
  <si>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</si>
  <si>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</si>
  <si>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</si>
  <si>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</si>
  <si>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</si>
  <si>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</si>
  <si>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</si>
  <si>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</si>
  <si>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</si>
  <si>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</si>
  <si>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</si>
  <si>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</si>
  <si>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</si>
  <si>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</si>
  <si>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</si>
  <si>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</si>
  <si>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</si>
  <si>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</si>
  <si>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</si>
  <si>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</si>
  <si>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</si>
  <si>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</si>
  <si>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</si>
  <si>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</si>
  <si>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</si>
  <si>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</si>
  <si>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</si>
  <si>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</si>
  <si>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</si>
  <si>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</si>
  <si>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</si>
  <si>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</si>
  <si>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</si>
  <si>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</si>
  <si>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</si>
  <si>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</si>
  <si>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</si>
  <si>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</si>
  <si>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</si>
  <si>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</si>
  <si>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</si>
  <si>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</si>
  <si>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</si>
  <si>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</si>
  <si>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</si>
  <si>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</si>
  <si>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</si>
  <si>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</si>
  <si>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</si>
  <si>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</si>
  <si>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</si>
  <si>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</si>
  <si>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</si>
  <si>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</si>
  <si>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</si>
  <si>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</si>
  <si>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</si>
  <si>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</si>
  <si>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</si>
  <si>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</si>
  <si>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</si>
  <si>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</si>
  <si>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</si>
  <si>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</si>
  <si>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</si>
  <si>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</si>
  <si>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</si>
  <si>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</si>
  <si>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</si>
  <si>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</si>
  <si>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</si>
  <si>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</si>
  <si>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</si>
  <si>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</si>
  <si>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</si>
  <si>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</si>
  <si>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</si>
  <si>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</si>
  <si>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</si>
  <si>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</si>
  <si>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</si>
  <si>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</si>
  <si>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</si>
  <si>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</si>
  <si>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</si>
  <si>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</si>
  <si>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</si>
  <si>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</si>
  <si>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</si>
  <si>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</si>
  <si>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</si>
  <si>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</si>
  <si>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</si>
  <si>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</si>
  <si>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</si>
  <si>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</si>
  <si>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</si>
  <si>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</si>
  <si>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</si>
  <si>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</si>
  <si>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</si>
  <si>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</si>
  <si>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</si>
  <si>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</si>
  <si>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</si>
  <si>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</si>
  <si>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</si>
  <si>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</si>
  <si>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</si>
  <si>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</si>
  <si>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</si>
  <si>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</si>
  <si>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</si>
  <si>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</si>
  <si>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</si>
  <si>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</si>
  <si>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</si>
  <si>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</si>
  <si>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</si>
  <si>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</si>
  <si>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</si>
  <si>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</si>
  <si>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</si>
  <si>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</si>
  <si>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</si>
  <si>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</si>
  <si>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</si>
  <si>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</si>
  <si>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</si>
  <si>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</si>
  <si>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</si>
  <si>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</si>
  <si>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</si>
  <si>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</si>
  <si>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</si>
  <si>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</si>
  <si>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</si>
  <si>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</si>
  <si>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</si>
  <si>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</si>
  <si>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</si>
  <si>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</si>
  <si>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</si>
  <si>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</si>
  <si>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</si>
  <si>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</si>
  <si>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</si>
  <si>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</si>
  <si>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</si>
  <si>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</si>
  <si>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</si>
  <si>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</si>
  <si>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</si>
  <si>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</si>
  <si>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</si>
  <si>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</si>
  <si>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</si>
  <si>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</si>
  <si>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</si>
  <si>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</si>
  <si>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</si>
  <si>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</si>
  <si>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</si>
  <si>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</si>
  <si>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</si>
  <si>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</si>
  <si>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</si>
  <si>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</si>
  <si>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</si>
  <si>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</si>
  <si>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</si>
  <si>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</si>
  <si>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</si>
  <si>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</si>
  <si>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</si>
  <si>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</si>
  <si>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</si>
  <si>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</si>
  <si>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</si>
  <si>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</si>
  <si>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</si>
  <si>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</si>
  <si>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</si>
  <si>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</si>
  <si>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</si>
  <si>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</si>
  <si>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</si>
  <si>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</si>
  <si>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</si>
  <si>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</si>
  <si>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</si>
  <si>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</si>
  <si>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</si>
  <si>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</si>
  <si>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</si>
  <si>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</si>
  <si>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</si>
  <si>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</si>
  <si>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</si>
  <si>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</si>
  <si>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</si>
  <si>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</si>
  <si>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</si>
  <si>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</si>
  <si>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</si>
  <si>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</si>
  <si>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</si>
  <si>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</si>
  <si>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</si>
  <si>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</si>
  <si>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</si>
  <si>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</si>
  <si>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</si>
  <si>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</si>
  <si>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</si>
  <si>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</si>
  <si>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</si>
  <si>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</si>
  <si>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</si>
  <si>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</si>
  <si>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</si>
  <si>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</si>
  <si>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</si>
  <si>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</si>
  <si>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</si>
  <si>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</si>
  <si>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</si>
  <si>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</si>
  <si>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</si>
  <si>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</si>
  <si>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</si>
  <si>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</si>
  <si>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</si>
  <si>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</si>
  <si>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</si>
  <si>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</si>
  <si>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</si>
  <si>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</si>
  <si>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</si>
  <si>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</si>
  <si>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</si>
  <si>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</si>
  <si>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</si>
  <si>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</si>
  <si>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</si>
  <si>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</si>
  <si>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</si>
  <si>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</si>
  <si>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</si>
  <si>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</si>
  <si>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</si>
  <si>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</si>
  <si>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</si>
  <si>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</si>
  <si>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</si>
  <si>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</si>
  <si>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</si>
  <si>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</si>
  <si>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</si>
  <si>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</si>
  <si>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</si>
  <si>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</si>
  <si>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</si>
  <si>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</si>
  <si>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</si>
  <si>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</si>
  <si>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</si>
  <si>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</si>
  <si>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</si>
  <si>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</si>
  <si>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</si>
  <si>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</si>
  <si>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</si>
  <si>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</si>
  <si>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</si>
  <si>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</si>
  <si>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</si>
  <si>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</si>
  <si>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</si>
  <si>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</si>
  <si>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</si>
  <si>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</si>
  <si>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</si>
  <si>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</si>
  <si>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</si>
  <si>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</si>
  <si>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</si>
  <si>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</si>
  <si>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</si>
  <si>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</si>
  <si>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</si>
  <si>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</si>
  <si>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</si>
  <si>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</si>
  <si>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</si>
  <si>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</si>
  <si>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</si>
  <si>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</si>
  <si>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</si>
  <si>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</si>
  <si>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</si>
  <si>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</si>
  <si>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</si>
  <si>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</si>
  <si>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</si>
  <si>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</si>
  <si>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</si>
  <si>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</si>
  <si>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</si>
  <si>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</si>
  <si>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</si>
  <si>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</si>
  <si>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</si>
  <si>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</si>
  <si>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</si>
  <si>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</si>
  <si>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</si>
  <si>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</si>
  <si>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</si>
  <si>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</si>
  <si>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</si>
  <si>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</si>
  <si>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</si>
  <si>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</si>
  <si>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</si>
  <si>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</si>
  <si>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</si>
  <si>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</si>
  <si>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</si>
  <si>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</si>
  <si>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</si>
  <si>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</si>
  <si>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</si>
  <si>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</si>
  <si>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</si>
  <si>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</si>
  <si>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</si>
  <si>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</si>
  <si>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</si>
  <si>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</si>
  <si>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</si>
  <si>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</si>
  <si>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</si>
  <si>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</si>
  <si>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</si>
  <si>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</si>
  <si>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</si>
  <si>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</si>
  <si>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</si>
  <si>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</si>
  <si>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</si>
  <si>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</si>
  <si>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</si>
  <si>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</si>
  <si>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</si>
  <si>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</si>
  <si>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</si>
  <si>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</si>
  <si>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</si>
  <si>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</si>
  <si>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</si>
  <si>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</si>
  <si>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</si>
  <si>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</si>
  <si>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</si>
  <si>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</si>
  <si>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</si>
  <si>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</si>
  <si>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</si>
  <si>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</si>
  <si>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</si>
  <si>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</si>
  <si>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</si>
  <si>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</si>
  <si>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</si>
  <si>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</si>
  <si>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</si>
  <si>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</si>
  <si>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</si>
  <si>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</si>
  <si>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</si>
  <si>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</si>
  <si>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</si>
  <si>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</si>
  <si>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</si>
  <si>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</si>
  <si>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</si>
  <si>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</si>
  <si>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</si>
  <si>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</si>
  <si>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</si>
  <si>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</si>
  <si>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</si>
  <si>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</si>
  <si>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</si>
  <si>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</si>
  <si>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</si>
  <si>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</si>
  <si>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</si>
  <si>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</si>
  <si>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</si>
  <si>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</si>
  <si>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</si>
  <si>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</si>
  <si>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</si>
  <si>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</si>
  <si>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</si>
  <si>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</si>
  <si>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</si>
  <si>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</si>
  <si>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</si>
  <si>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</si>
  <si>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</si>
  <si>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</si>
  <si>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</si>
  <si>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</si>
  <si>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</si>
  <si>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</si>
  <si>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</si>
  <si>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</si>
  <si>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</si>
  <si>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</si>
  <si>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</si>
  <si>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</si>
  <si>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</si>
  <si>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</si>
  <si>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</si>
  <si>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</si>
  <si>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</si>
  <si>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</si>
  <si>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</si>
  <si>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</si>
  <si>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</si>
  <si>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</si>
  <si>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</si>
  <si>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</si>
  <si>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</si>
  <si>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</si>
  <si>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</si>
  <si>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</si>
  <si>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</si>
  <si>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</si>
  <si>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</si>
  <si>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</si>
  <si>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</si>
  <si>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</si>
  <si>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</si>
  <si>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</si>
  <si>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</si>
  <si>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</si>
  <si>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</si>
  <si>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</si>
  <si>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</si>
  <si>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</si>
  <si>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</si>
  <si>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</si>
  <si>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</si>
  <si>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</si>
  <si>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</si>
  <si>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</si>
  <si>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</si>
  <si>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</si>
  <si>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</si>
  <si>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</si>
  <si>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</si>
  <si>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</si>
  <si>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</si>
  <si>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</si>
  <si>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</si>
  <si>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</si>
  <si>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</si>
  <si>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</si>
  <si>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</si>
  <si>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</si>
  <si>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</si>
  <si>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</si>
  <si>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</si>
  <si>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</si>
  <si>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</si>
  <si>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</si>
  <si>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</si>
  <si>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</si>
  <si>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</si>
  <si>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</si>
  <si>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</si>
  <si>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</si>
  <si>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</si>
  <si>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</si>
  <si>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</si>
  <si>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</si>
  <si>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</si>
  <si>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</si>
  <si>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</si>
  <si>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</si>
  <si>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</si>
  <si>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</si>
  <si>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</si>
  <si>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</si>
  <si>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</si>
  <si>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</si>
  <si>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</si>
  <si>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</si>
  <si>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</si>
  <si>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</si>
  <si>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</si>
  <si>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</si>
  <si>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</si>
  <si>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</si>
  <si>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</si>
  <si>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</si>
  <si>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</si>
  <si>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</si>
  <si>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</si>
  <si>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</si>
  <si>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</si>
  <si>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</si>
  <si>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</si>
  <si>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</si>
  <si>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</si>
  <si>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</si>
  <si>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</si>
  <si>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</si>
  <si>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</si>
  <si>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</si>
  <si>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</si>
  <si>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</si>
  <si>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</si>
  <si>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</si>
  <si>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</si>
  <si>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</si>
  <si>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</si>
  <si>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</si>
  <si>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</si>
  <si>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</si>
  <si>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</si>
  <si>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</si>
  <si>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</si>
  <si>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</si>
  <si>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</si>
  <si>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</si>
  <si>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</si>
  <si>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</si>
  <si>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</si>
  <si>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</si>
  <si>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</si>
  <si>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</si>
  <si>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</si>
  <si>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</si>
  <si>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</si>
  <si>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</si>
  <si>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</si>
  <si>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</si>
  <si>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</si>
  <si>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</si>
  <si>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</si>
  <si>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</si>
  <si>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</si>
  <si>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</si>
  <si>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</si>
  <si>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</si>
  <si>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</si>
  <si>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</si>
  <si>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</si>
  <si>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</si>
  <si>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</si>
  <si>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</si>
  <si>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</si>
  <si>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</si>
  <si>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</si>
  <si>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</si>
  <si>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</si>
  <si>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</si>
  <si>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</si>
  <si>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</si>
  <si>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</si>
  <si>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</si>
  <si>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</si>
  <si>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</si>
  <si>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</si>
  <si>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</si>
  <si>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</si>
  <si>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</si>
  <si>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</si>
  <si>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</si>
  <si>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</si>
  <si>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</si>
  <si>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</si>
  <si>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</si>
  <si>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</si>
  <si>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</si>
  <si>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</si>
  <si>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</si>
  <si>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</si>
  <si>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</si>
  <si>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</si>
  <si>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</si>
  <si>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</si>
  <si>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</si>
  <si>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</si>
  <si>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</si>
  <si>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</si>
  <si>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</si>
  <si>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</si>
  <si>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</si>
  <si>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</si>
  <si>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</si>
  <si>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</si>
  <si>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</si>
  <si>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</si>
  <si>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</si>
  <si>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</si>
  <si>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</si>
  <si>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</si>
  <si>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</si>
  <si>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</si>
  <si>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</si>
  <si>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</si>
  <si>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</si>
  <si>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</si>
  <si>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</si>
  <si>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</si>
  <si>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</si>
  <si>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</si>
  <si>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</si>
  <si>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</si>
  <si>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</si>
  <si>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</si>
  <si>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</si>
  <si>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</si>
  <si>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</si>
  <si>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</si>
  <si>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</si>
  <si>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</si>
  <si>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</si>
  <si>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</si>
  <si>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</si>
  <si>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</si>
  <si>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</si>
  <si>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</si>
  <si>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</si>
  <si>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</si>
  <si>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</si>
  <si>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</si>
  <si>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</si>
  <si>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</si>
  <si>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</si>
  <si>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</si>
  <si>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</si>
  <si>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</si>
  <si>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</si>
  <si>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</si>
  <si>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</si>
  <si>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</si>
  <si>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</si>
  <si>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</si>
  <si>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</si>
  <si>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</si>
  <si>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</si>
  <si>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</si>
  <si>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</si>
  <si>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</si>
  <si>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</si>
  <si>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</si>
  <si>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</si>
  <si>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</si>
  <si>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</si>
  <si>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</si>
  <si>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</si>
  <si>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</si>
  <si>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</si>
  <si>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</si>
  <si>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</si>
  <si>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</si>
  <si>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</si>
  <si>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</si>
  <si>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</si>
  <si>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</si>
  <si>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</si>
  <si>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</si>
  <si>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</si>
  <si>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</si>
  <si>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</si>
  <si>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</si>
  <si>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</si>
  <si>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</si>
  <si>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</si>
  <si>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</si>
  <si>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</si>
  <si>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</si>
  <si>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</si>
  <si>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</si>
  <si>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</si>
  <si>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</si>
  <si>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</si>
  <si>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</si>
  <si>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</si>
  <si>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</si>
  <si>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</si>
  <si>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</si>
  <si>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</si>
  <si>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</si>
  <si>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</si>
  <si>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</si>
  <si>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</si>
  <si>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</si>
  <si>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</si>
  <si>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</si>
  <si>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</si>
  <si>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</si>
  <si>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</si>
  <si>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</si>
  <si>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</si>
  <si>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</si>
  <si>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</si>
  <si>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</si>
  <si>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</si>
  <si>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</si>
  <si>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</si>
  <si>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</si>
  <si>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</si>
  <si>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</si>
  <si>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</si>
  <si>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</si>
  <si>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</si>
  <si>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</si>
  <si>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</si>
  <si>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</si>
  <si>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</si>
  <si>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</si>
  <si>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</si>
  <si>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</si>
  <si>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</si>
  <si>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</si>
  <si>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</si>
  <si>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</si>
  <si>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</si>
  <si>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</si>
  <si>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</si>
  <si>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</si>
  <si>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</si>
  <si>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</si>
  <si>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</si>
  <si>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</si>
  <si>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</si>
  <si>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</si>
  <si>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</si>
  <si>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</si>
  <si>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</si>
  <si>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</si>
  <si>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</si>
  <si>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</si>
  <si>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</si>
  <si>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</si>
  <si>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</si>
  <si>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</si>
  <si>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</si>
  <si>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</si>
  <si>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</si>
  <si>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</si>
  <si>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</si>
  <si>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</si>
  <si>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</si>
  <si>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</si>
  <si>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</si>
  <si>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</si>
  <si>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</si>
  <si>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</si>
  <si>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</si>
  <si>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</si>
  <si>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</si>
  <si>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</si>
  <si>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</si>
  <si>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</si>
  <si>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</si>
  <si>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</si>
  <si>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</si>
  <si>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</si>
  <si>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</si>
  <si>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</si>
  <si>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</si>
  <si>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</si>
  <si>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</si>
  <si>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</si>
  <si>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</si>
  <si>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</si>
  <si>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</si>
  <si>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</si>
  <si>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</si>
  <si>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</si>
  <si>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</si>
  <si>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</si>
  <si>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</si>
  <si>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</si>
  <si>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</si>
  <si>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</si>
  <si>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</si>
  <si>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</si>
  <si>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</si>
  <si>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</si>
  <si>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</si>
  <si>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</si>
  <si>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</si>
  <si>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</si>
  <si>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</si>
  <si>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</si>
  <si>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</si>
  <si>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</si>
  <si>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</si>
  <si>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</si>
  <si>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</si>
  <si>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</si>
  <si>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</si>
  <si>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</si>
  <si>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</si>
  <si>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</si>
  <si>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</si>
  <si>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</si>
  <si>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</si>
  <si>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</si>
  <si>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</si>
  <si>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</si>
  <si>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</si>
  <si>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</si>
  <si>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</si>
  <si>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</si>
  <si>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</si>
  <si>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</si>
  <si>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</si>
  <si>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</si>
  <si>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</si>
  <si>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</si>
  <si>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</si>
  <si>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</si>
  <si>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</si>
  <si>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</si>
  <si>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</si>
  <si>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</si>
  <si>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</si>
  <si>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</si>
  <si>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</si>
  <si>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</si>
  <si>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</si>
  <si>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</si>
  <si>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</si>
  <si>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</si>
  <si>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</si>
  <si>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</si>
  <si>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</si>
  <si>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</si>
  <si>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</si>
  <si>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</si>
  <si>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</si>
  <si>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</si>
  <si>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</si>
  <si>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</si>
  <si>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</si>
  <si>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</si>
  <si>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</si>
  <si>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</si>
  <si>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</si>
  <si>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</si>
  <si>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</si>
  <si>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</si>
  <si>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</si>
  <si>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</si>
  <si>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</si>
  <si>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</si>
  <si>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</si>
  <si>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</si>
  <si>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</si>
  <si>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</si>
  <si>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</si>
  <si>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</si>
  <si>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</si>
  <si>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</si>
  <si>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</si>
  <si>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</si>
  <si>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</si>
  <si>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</si>
  <si>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</si>
  <si>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</si>
  <si>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</si>
  <si>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</si>
  <si>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</si>
  <si>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</si>
  <si>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</si>
  <si>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</si>
  <si>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</si>
  <si>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</si>
  <si>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</si>
  <si>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</si>
  <si>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</si>
  <si>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</si>
  <si>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</si>
  <si>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</si>
  <si>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</si>
  <si>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</si>
  <si>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</si>
  <si>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</si>
  <si>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</si>
  <si>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</si>
  <si>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</si>
  <si>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</si>
  <si>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</si>
  <si>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</si>
  <si>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</si>
  <si>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</si>
  <si>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</si>
  <si>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</si>
  <si>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</si>
  <si>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</si>
  <si>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</si>
  <si>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</si>
  <si>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</si>
  <si>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</si>
  <si>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</si>
  <si>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</si>
  <si>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</si>
  <si>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</si>
  <si>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</si>
  <si>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</si>
  <si>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</si>
  <si>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</si>
  <si>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</si>
  <si>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</si>
  <si>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</si>
  <si>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</si>
  <si>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</si>
  <si>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</si>
  <si>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</si>
  <si>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</si>
  <si>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</si>
  <si>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</si>
  <si>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</si>
  <si>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</si>
  <si>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</si>
  <si>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</si>
  <si>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</si>
  <si>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</si>
  <si>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</si>
  <si>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</si>
  <si>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</si>
  <si>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</si>
  <si>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</si>
  <si>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</si>
  <si>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</si>
  <si>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</si>
  <si>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</si>
  <si>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</si>
  <si>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</si>
  <si>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</si>
  <si>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</si>
  <si>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</si>
  <si>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</si>
  <si>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</si>
  <si>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</si>
  <si>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</si>
  <si>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</si>
  <si>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</si>
  <si>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</si>
  <si>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</si>
  <si>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</si>
  <si>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</si>
  <si>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</si>
  <si>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</si>
  <si>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</si>
  <si>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</si>
  <si>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</si>
  <si>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</si>
  <si>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</si>
  <si>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</si>
  <si>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</si>
  <si>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</si>
  <si>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</si>
  <si>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</si>
  <si>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</si>
  <si>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</si>
  <si>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</si>
  <si>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</si>
  <si>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</si>
  <si>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</si>
  <si>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</si>
  <si>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</si>
  <si>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</si>
  <si>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</si>
  <si>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</si>
  <si>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</si>
  <si>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</si>
  <si>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</si>
  <si>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</si>
  <si>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</si>
  <si>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</si>
  <si>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</si>
  <si>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</si>
  <si>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</si>
  <si>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</si>
  <si>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</si>
  <si>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</si>
  <si>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</si>
  <si>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</si>
  <si>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</si>
  <si>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</si>
  <si>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</si>
  <si>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</si>
  <si>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</si>
  <si>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</si>
  <si>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</si>
  <si>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</si>
  <si>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</si>
  <si>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</si>
  <si>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</si>
  <si>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</si>
  <si>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</si>
  <si>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</si>
  <si>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</si>
  <si>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</si>
  <si>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</si>
  <si>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</si>
  <si>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</si>
  <si>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</si>
  <si>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</si>
  <si>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</si>
  <si>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</si>
  <si>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</si>
  <si>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</si>
  <si>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</si>
  <si>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</si>
  <si>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</si>
  <si>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</si>
  <si>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</si>
  <si>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</si>
  <si>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</si>
  <si>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</si>
  <si>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</si>
  <si>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</si>
  <si>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</si>
  <si>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</si>
  <si>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</si>
  <si>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</si>
  <si>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</si>
  <si>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</si>
  <si>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</si>
  <si>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</si>
  <si>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</si>
  <si>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</si>
  <si>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</si>
  <si>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</si>
  <si>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</si>
  <si>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</si>
  <si>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</si>
  <si>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</si>
  <si>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</si>
  <si>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</si>
  <si>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</si>
  <si>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</si>
  <si>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</si>
  <si>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</si>
  <si>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</si>
  <si>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</si>
  <si>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</si>
  <si>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</si>
  <si>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</si>
  <si>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</si>
  <si>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</si>
  <si>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</si>
  <si>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</si>
  <si>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</si>
  <si>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</si>
  <si>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</si>
  <si>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</si>
  <si>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</si>
  <si>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</si>
  <si>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</si>
  <si>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</si>
  <si>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</si>
  <si>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</si>
  <si>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</si>
  <si>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</si>
  <si>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</si>
  <si>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</si>
  <si>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</si>
  <si>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</si>
  <si>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</si>
  <si>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</si>
  <si>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</si>
  <si>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</si>
  <si>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</si>
  <si>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</si>
  <si>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</si>
  <si>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</si>
  <si>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</si>
  <si>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</si>
  <si>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</si>
  <si>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</si>
  <si>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</si>
  <si>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</si>
  <si>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</si>
  <si>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</si>
  <si>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</si>
  <si>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</si>
  <si>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</si>
  <si>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</si>
  <si>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</si>
  <si>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</si>
  <si>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</si>
  <si>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</si>
  <si>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</si>
  <si>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</si>
  <si>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</si>
  <si>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</si>
  <si>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</si>
  <si>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</si>
  <si>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</si>
  <si>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</si>
  <si>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</si>
  <si>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</si>
  <si>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</si>
  <si>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</si>
  <si>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</si>
  <si>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</si>
  <si>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</si>
  <si>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</si>
  <si>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</si>
  <si>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</si>
  <si>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</si>
  <si>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</si>
  <si>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</si>
  <si>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</si>
  <si>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</si>
  <si>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</si>
  <si>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</si>
  <si>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</si>
  <si>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</si>
  <si>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</si>
  <si>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</si>
  <si>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</si>
  <si>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</si>
  <si>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</si>
  <si>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</si>
  <si>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</si>
  <si>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</si>
  <si>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</si>
  <si>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</si>
  <si>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</si>
  <si>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</si>
  <si>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</si>
  <si>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</si>
  <si>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</si>
  <si>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</si>
  <si>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</si>
  <si>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</si>
  <si>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</si>
  <si>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</si>
  <si>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</si>
  <si>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</si>
  <si>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</si>
  <si>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</si>
  <si>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</si>
  <si>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</si>
  <si>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</si>
  <si>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</si>
  <si>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</si>
  <si>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</si>
  <si>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</si>
  <si>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</si>
  <si>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</si>
  <si>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</si>
  <si>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</si>
  <si>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</si>
  <si>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</si>
  <si>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</si>
  <si>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</si>
  <si>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</si>
  <si>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</si>
  <si>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</si>
  <si>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</si>
  <si>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</si>
  <si>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</si>
  <si>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</si>
  <si>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</si>
  <si>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</si>
  <si>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</si>
  <si>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</si>
  <si>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</si>
  <si>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</si>
  <si>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</si>
  <si>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</si>
  <si>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</si>
  <si>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</si>
  <si>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</si>
  <si>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</si>
  <si>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</si>
  <si>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</si>
  <si>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</si>
  <si>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</si>
  <si>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</si>
  <si>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</si>
  <si>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</si>
  <si>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</si>
  <si>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</si>
  <si>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</si>
  <si>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</si>
  <si>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</si>
  <si>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</si>
  <si>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</si>
  <si>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</si>
  <si>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</si>
  <si>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</si>
  <si>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</si>
  <si>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</si>
  <si>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</si>
  <si>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</si>
  <si>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</si>
  <si>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</si>
  <si>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</si>
  <si>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</si>
  <si>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</si>
  <si>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</si>
  <si>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</si>
  <si>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</si>
  <si>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</si>
  <si>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</si>
  <si>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</si>
  <si>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</si>
  <si>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</si>
  <si>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</si>
  <si>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</si>
  <si>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</si>
  <si>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</si>
  <si>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</si>
  <si>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</si>
  <si>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</si>
  <si>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</si>
  <si>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</si>
  <si>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</si>
  <si>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</si>
  <si>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</si>
  <si>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</si>
  <si>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</si>
  <si>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</si>
  <si>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</si>
  <si>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</si>
  <si>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</si>
  <si>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</si>
  <si>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</si>
  <si>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</si>
  <si>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</si>
  <si>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</si>
  <si>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</si>
  <si>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</si>
  <si>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</si>
  <si>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</si>
  <si>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</si>
  <si>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</si>
  <si>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</si>
  <si>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</si>
  <si>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</si>
  <si>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</si>
  <si>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</si>
  <si>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</si>
  <si>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</si>
  <si>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</si>
  <si>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</si>
  <si>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</si>
  <si>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</si>
  <si>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</si>
  <si>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</si>
  <si>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</si>
  <si>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</si>
  <si>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</si>
  <si>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</si>
  <si>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</si>
  <si>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</si>
  <si>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</si>
  <si>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</si>
  <si>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</si>
  <si>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</si>
  <si>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</si>
  <si>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</si>
  <si>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</si>
  <si>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</si>
  <si>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</si>
  <si>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</si>
  <si>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</si>
  <si>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</si>
  <si>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</si>
  <si>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</si>
  <si>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</si>
  <si>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</si>
  <si>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</si>
  <si>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</si>
  <si>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</si>
  <si>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</si>
  <si>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</si>
  <si>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</si>
  <si>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</si>
  <si>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</si>
  <si>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</si>
  <si>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</si>
  <si>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</si>
  <si>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</si>
  <si>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</si>
  <si>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</si>
  <si>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</si>
  <si>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</si>
  <si>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</si>
  <si>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</si>
  <si>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</si>
  <si>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</si>
  <si>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</si>
  <si>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</si>
  <si>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</si>
  <si>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</si>
  <si>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</si>
  <si>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</si>
  <si>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</si>
  <si>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</si>
  <si>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</si>
  <si>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</si>
  <si>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</si>
  <si>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</si>
  <si>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</si>
  <si>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</si>
  <si>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</si>
  <si>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</si>
  <si>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</si>
  <si>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</si>
  <si>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</si>
  <si>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</si>
  <si>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</si>
  <si>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</si>
  <si>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</si>
  <si>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</si>
  <si>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</si>
  <si>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</si>
  <si>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</si>
  <si>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</si>
  <si>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</si>
  <si>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</si>
  <si>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</si>
  <si>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</si>
  <si>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</si>
  <si>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</si>
  <si>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</si>
  <si>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</si>
  <si>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</si>
  <si>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</si>
  <si>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</si>
  <si>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</si>
  <si>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</si>
  <si>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</si>
  <si>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</si>
  <si>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</si>
  <si>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</si>
  <si>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</si>
  <si>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</si>
  <si>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</si>
  <si>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</si>
  <si>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</si>
  <si>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</si>
  <si>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</si>
  <si>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</si>
  <si>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</si>
  <si>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</si>
  <si>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</si>
  <si>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</si>
  <si>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</si>
  <si>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</si>
  <si>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</si>
  <si>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</si>
  <si>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</si>
  <si>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</si>
  <si>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</si>
  <si>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</si>
  <si>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</si>
  <si>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</si>
  <si>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</si>
  <si>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</si>
  <si>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</si>
  <si>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</si>
  <si>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</si>
  <si>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</si>
  <si>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</si>
  <si>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</si>
  <si>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</si>
  <si>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</si>
  <si>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</si>
  <si>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</si>
  <si>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</si>
  <si>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</si>
  <si>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</si>
  <si>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</si>
  <si>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</si>
  <si>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</si>
  <si>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</si>
  <si>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</si>
  <si>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</si>
  <si>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</si>
  <si>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</si>
  <si>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</si>
  <si>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</si>
  <si>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</si>
  <si>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</si>
  <si>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</si>
  <si>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</si>
  <si>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</si>
  <si>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</si>
  <si>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</si>
  <si>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</si>
  <si>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</si>
  <si>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</si>
  <si>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</si>
  <si>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</si>
  <si>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</si>
  <si>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</si>
  <si>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</si>
  <si>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</si>
  <si>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</si>
  <si>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</si>
  <si>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</si>
  <si>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</si>
  <si>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</si>
  <si>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</si>
  <si>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</si>
  <si>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</si>
  <si>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</si>
  <si>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</si>
  <si>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</si>
  <si>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</si>
  <si>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</si>
  <si>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</si>
  <si>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</si>
  <si>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</si>
  <si>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</si>
  <si>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</si>
  <si>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</si>
  <si>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</si>
  <si>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</si>
  <si>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</si>
  <si>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</si>
  <si>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</si>
  <si>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</si>
  <si>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</si>
  <si>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</si>
  <si>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</si>
  <si>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</si>
  <si>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</si>
  <si>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</si>
  <si>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</si>
  <si>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</si>
  <si>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</si>
  <si>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</si>
  <si>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</si>
  <si>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</si>
  <si>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</si>
  <si>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</si>
  <si>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</si>
  <si>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</si>
  <si>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</si>
  <si>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</si>
  <si>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</si>
  <si>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</si>
  <si>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</si>
  <si>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</si>
  <si>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</si>
  <si>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</si>
  <si>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</si>
  <si>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</si>
  <si>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</si>
  <si>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</si>
  <si>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</si>
  <si>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</si>
  <si>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</si>
  <si>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</si>
  <si>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</si>
  <si>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</si>
  <si>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</si>
  <si>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</si>
  <si>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</si>
  <si>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</si>
  <si>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</si>
  <si>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</si>
  <si>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</si>
  <si>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</si>
  <si>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</si>
  <si>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</si>
  <si>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</si>
  <si>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</si>
  <si>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</si>
  <si>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</si>
  <si>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</si>
  <si>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</si>
  <si>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</si>
  <si>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</si>
  <si>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</si>
  <si>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</si>
  <si>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</si>
  <si>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</si>
  <si>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</si>
  <si>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</si>
  <si>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</si>
  <si>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</si>
  <si>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</si>
  <si>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</si>
  <si>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</si>
  <si>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</si>
  <si>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</si>
  <si>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</si>
  <si>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</si>
  <si>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</si>
  <si>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</si>
  <si>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</si>
  <si>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</si>
  <si>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</si>
  <si>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</si>
  <si>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</si>
  <si>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</si>
  <si>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</si>
  <si>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</si>
  <si>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</si>
  <si>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</si>
  <si>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</si>
  <si>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</si>
  <si>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</si>
  <si>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</si>
  <si>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</si>
  <si>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</si>
  <si>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</si>
  <si>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</si>
  <si>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</si>
  <si>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</si>
  <si>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</si>
  <si>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</si>
  <si>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</si>
  <si>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</si>
  <si>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</si>
  <si>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</si>
  <si>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</si>
  <si>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</si>
  <si>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</si>
  <si>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</si>
  <si>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</si>
  <si>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</si>
  <si>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</si>
  <si>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</si>
  <si>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</si>
  <si>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</si>
  <si>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</si>
  <si>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</si>
  <si>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</si>
  <si>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</si>
  <si>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</si>
  <si>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</si>
  <si>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</si>
  <si>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</si>
  <si>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</si>
  <si>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</si>
  <si>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</si>
  <si>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</si>
  <si>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</si>
  <si>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</si>
  <si>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</si>
  <si>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</si>
  <si>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</si>
  <si>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</si>
  <si>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</si>
  <si>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</si>
  <si>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</si>
  <si>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</si>
  <si>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</si>
  <si>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</si>
  <si>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</si>
  <si>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</si>
  <si>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</si>
  <si>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</si>
  <si>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</si>
  <si>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</si>
  <si>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</si>
  <si>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</si>
  <si>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</si>
  <si>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</si>
  <si>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</si>
  <si>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</si>
  <si>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</si>
  <si>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</si>
  <si>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</si>
  <si>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</si>
  <si>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</si>
  <si>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</si>
  <si>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</si>
  <si>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</si>
  <si>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</si>
  <si>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</si>
  <si>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</si>
  <si>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</si>
  <si>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</si>
  <si>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</si>
  <si>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</si>
  <si>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</si>
  <si>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</si>
  <si>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</si>
  <si>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</si>
  <si>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</si>
  <si>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</si>
  <si>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</si>
  <si>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</si>
  <si>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</si>
  <si>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</si>
  <si>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</si>
  <si>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</si>
  <si>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</si>
  <si>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</si>
  <si>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</si>
  <si>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</si>
  <si>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</si>
  <si>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</si>
  <si>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</si>
  <si>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</si>
  <si>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</si>
  <si>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</si>
  <si>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</si>
  <si>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</si>
  <si>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</si>
  <si>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</si>
  <si>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</si>
  <si>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</si>
  <si>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</si>
  <si>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</si>
  <si>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</si>
  <si>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</si>
  <si>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</si>
  <si>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</si>
  <si>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</si>
  <si>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</si>
  <si>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</si>
  <si>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</si>
  <si>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</si>
  <si>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</si>
  <si>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</si>
  <si>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</si>
  <si>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</si>
  <si>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</si>
  <si>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</si>
  <si>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</si>
  <si>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</si>
  <si>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</si>
  <si>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</si>
  <si>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</si>
  <si>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</si>
  <si>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</si>
  <si>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</si>
  <si>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</si>
  <si>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</si>
  <si>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</si>
  <si>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</si>
  <si>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</si>
  <si>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</si>
  <si>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</si>
  <si>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</si>
  <si>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</si>
  <si>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</si>
  <si>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</si>
  <si>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</si>
  <si>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</si>
  <si>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</si>
  <si>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</si>
  <si>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</si>
  <si>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</si>
  <si>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</si>
  <si>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</si>
  <si>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</si>
  <si>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</si>
  <si>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</si>
  <si>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</si>
  <si>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</si>
  <si>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</si>
  <si>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</si>
  <si>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</si>
  <si>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</si>
  <si>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</si>
  <si>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</si>
  <si>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</si>
  <si>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</si>
  <si>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</si>
  <si>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</si>
  <si>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</si>
  <si>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</si>
  <si>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</si>
  <si>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</si>
  <si>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</si>
  <si>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</si>
  <si>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</si>
  <si>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</si>
  <si>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</si>
  <si>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</si>
  <si>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</si>
  <si>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</si>
  <si>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</si>
  <si>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</si>
  <si>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</si>
  <si>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</si>
  <si>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</si>
  <si>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</si>
  <si>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</si>
  <si>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</si>
  <si>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</si>
  <si>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</si>
  <si>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</si>
  <si>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</si>
  <si>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</si>
  <si>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</si>
  <si>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</si>
  <si>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</si>
  <si>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</si>
  <si>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</si>
  <si>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</si>
  <si>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</si>
  <si>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</si>
  <si>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</si>
  <si>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</si>
  <si>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</si>
  <si>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</si>
  <si>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</si>
  <si>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</si>
  <si>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</si>
  <si>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</si>
  <si>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</si>
  <si>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</si>
  <si>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</si>
  <si>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</si>
  <si>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</si>
  <si>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</si>
  <si>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</si>
  <si>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</si>
  <si>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</si>
  <si>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</si>
  <si>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</si>
  <si>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</si>
  <si>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</si>
  <si>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</si>
  <si>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</si>
  <si>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</si>
  <si>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</si>
  <si>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</si>
  <si>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</si>
  <si>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</si>
  <si>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</si>
  <si>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</si>
  <si>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</si>
  <si>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</si>
  <si>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</si>
  <si>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</si>
  <si>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</si>
  <si>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</si>
  <si>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</si>
  <si>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</si>
  <si>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</si>
  <si>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</si>
  <si>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</si>
  <si>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</si>
  <si>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</si>
  <si>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</si>
  <si>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</si>
  <si>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</si>
  <si>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</si>
  <si>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</si>
  <si>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</si>
  <si>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</si>
  <si>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</si>
  <si>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</si>
  <si>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</si>
  <si>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</si>
  <si>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</si>
  <si>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</si>
  <si>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</si>
  <si>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</si>
  <si>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</si>
  <si>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</si>
  <si>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</si>
  <si>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</si>
  <si>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</si>
  <si>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</si>
  <si>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</si>
  <si>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</si>
  <si>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</si>
  <si>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</si>
  <si>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</si>
  <si>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</si>
  <si>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</si>
  <si>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</si>
  <si>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</si>
  <si>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</si>
  <si>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</si>
  <si>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</si>
  <si>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</si>
  <si>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</si>
  <si>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</si>
  <si>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</si>
  <si>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</si>
  <si>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</si>
  <si>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</si>
  <si>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</si>
  <si>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</si>
  <si>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</si>
  <si>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</si>
  <si>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</si>
  <si>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</si>
  <si>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</si>
  <si>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</si>
  <si>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</si>
  <si>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</si>
  <si>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</si>
  <si>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</si>
  <si>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</si>
  <si>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</si>
  <si>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</si>
  <si>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</si>
  <si>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</si>
  <si>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</si>
  <si>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</si>
  <si>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</si>
  <si>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</si>
  <si>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</si>
  <si>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</si>
  <si>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</si>
  <si>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</si>
  <si>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</si>
  <si>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</si>
  <si>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</si>
  <si>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</si>
  <si>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</si>
  <si>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</si>
  <si>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</si>
  <si>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</si>
  <si>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</si>
  <si>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</si>
  <si>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</si>
  <si>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</si>
  <si>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</si>
  <si>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</si>
  <si>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</si>
  <si>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</si>
  <si>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</si>
  <si>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</si>
  <si>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</si>
  <si>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</si>
  <si>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</si>
  <si>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</si>
  <si>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</si>
  <si>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</si>
  <si>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</si>
  <si>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</si>
  <si>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</si>
  <si>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</si>
  <si>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</si>
  <si>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</si>
  <si>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</si>
  <si>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</si>
  <si>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</si>
  <si>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</si>
  <si>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</si>
  <si>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</si>
  <si>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</si>
  <si>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</si>
  <si>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</si>
  <si>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</si>
  <si>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</si>
  <si>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</si>
  <si>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</si>
  <si>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</si>
  <si>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</si>
  <si>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</si>
  <si>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</si>
  <si>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</si>
  <si>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</si>
  <si>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</si>
  <si>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</si>
  <si>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</si>
  <si>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</si>
  <si>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</si>
  <si>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</si>
  <si>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</si>
  <si>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</si>
  <si>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</si>
  <si>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</si>
  <si>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</si>
  <si>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</si>
  <si>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</si>
  <si>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</si>
  <si>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</si>
  <si>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</si>
  <si>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</si>
  <si>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</si>
  <si>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</si>
  <si>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</si>
  <si>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</si>
  <si>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</si>
  <si>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</si>
  <si>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</si>
  <si>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</si>
  <si>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</si>
  <si>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</si>
  <si>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</si>
  <si>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</si>
  <si>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</si>
  <si>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</si>
  <si>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</si>
  <si>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</si>
  <si>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</si>
  <si>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</si>
  <si>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</si>
  <si>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</si>
  <si>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</si>
  <si>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</si>
  <si>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</si>
  <si>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</si>
  <si>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</si>
  <si>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</si>
  <si>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</si>
  <si>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</si>
  <si>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</si>
  <si>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</si>
  <si>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</si>
  <si>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</si>
  <si>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</si>
  <si>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</si>
  <si>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</si>
  <si>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</si>
  <si>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</si>
  <si>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</si>
  <si>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</si>
  <si>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</si>
  <si>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</si>
  <si>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</si>
  <si>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</si>
  <si>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</si>
  <si>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</si>
  <si>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</si>
  <si>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</si>
  <si>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</si>
  <si>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</si>
  <si>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</si>
  <si>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</si>
  <si>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</si>
  <si>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</si>
  <si>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</si>
  <si>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</si>
  <si>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</si>
  <si>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</si>
  <si>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</si>
  <si>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</si>
  <si>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</si>
  <si>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</si>
  <si>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</si>
  <si>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</si>
  <si>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</si>
  <si>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</si>
  <si>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</si>
  <si>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</si>
  <si>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</si>
  <si>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</si>
  <si>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</si>
  <si>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</si>
  <si>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</si>
  <si>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</si>
  <si>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</si>
  <si>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</si>
  <si>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</si>
  <si>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</si>
  <si>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</si>
  <si>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</si>
  <si>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</si>
  <si>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</si>
  <si>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</si>
  <si>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</si>
  <si>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</si>
  <si>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</si>
  <si>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</si>
  <si>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</si>
  <si>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</si>
  <si>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</si>
  <si>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</si>
  <si>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</si>
  <si>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</si>
  <si>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</si>
  <si>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</si>
  <si>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</si>
  <si>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</si>
  <si>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</si>
  <si>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</si>
  <si>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</si>
  <si>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</si>
  <si>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</si>
  <si>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</si>
  <si>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</si>
  <si>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</si>
  <si>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</si>
  <si>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</si>
  <si>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</si>
  <si>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</si>
  <si>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</si>
  <si>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</si>
  <si>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</si>
  <si>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</si>
  <si>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</si>
  <si>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</si>
  <si>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</si>
  <si>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</si>
  <si>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</si>
  <si>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</si>
  <si>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</si>
  <si>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</si>
  <si>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</si>
  <si>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</si>
  <si>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</si>
  <si>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</si>
  <si>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</si>
  <si>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</si>
  <si>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</si>
  <si>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</si>
  <si>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</si>
  <si>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</si>
  <si>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</si>
  <si>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</si>
  <si>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</si>
  <si>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</si>
  <si>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</si>
  <si>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</si>
  <si>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</si>
  <si>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</si>
  <si>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</si>
  <si>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</si>
  <si>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</si>
  <si>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</si>
  <si>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</si>
  <si>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</si>
  <si>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</si>
  <si>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</si>
  <si>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</si>
  <si>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</si>
  <si>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</si>
  <si>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</si>
  <si>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</si>
  <si>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</si>
  <si>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</si>
  <si>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</si>
  <si>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</si>
  <si>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</si>
  <si>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</si>
  <si>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</si>
  <si>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</si>
  <si>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</si>
  <si>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</si>
  <si>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</si>
  <si>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</si>
  <si>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</si>
  <si>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</si>
  <si>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</si>
  <si>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</si>
  <si>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</si>
  <si>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</si>
  <si>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</si>
  <si>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</si>
  <si>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</si>
  <si>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</si>
  <si>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</si>
  <si>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</si>
  <si>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</si>
  <si>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</si>
  <si>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</si>
  <si>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</si>
  <si>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</si>
  <si>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</si>
  <si>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</si>
  <si>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</si>
  <si>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</si>
  <si>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</si>
  <si>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</si>
  <si>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</si>
  <si>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</si>
  <si>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</si>
  <si>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</si>
  <si>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</si>
  <si>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</si>
  <si>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</si>
  <si>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</si>
  <si>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</si>
  <si>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</si>
  <si>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</si>
  <si>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</si>
  <si>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</si>
  <si>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</si>
  <si>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</si>
  <si>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</si>
  <si>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</si>
  <si>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</si>
  <si>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</si>
  <si>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</si>
  <si>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</si>
  <si>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</si>
  <si>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</si>
  <si>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</si>
  <si>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</si>
  <si>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</si>
  <si>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</si>
  <si>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</si>
  <si>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</si>
  <si>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</si>
  <si>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</si>
  <si>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</si>
  <si>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</si>
  <si>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</si>
  <si>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</si>
  <si>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</si>
  <si>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</si>
  <si>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</si>
  <si>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</si>
  <si>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</si>
  <si>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</si>
  <si>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</si>
  <si>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</si>
  <si>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</si>
  <si>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</si>
  <si>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</si>
  <si>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</si>
  <si>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</si>
  <si>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</si>
  <si>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</si>
  <si>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</si>
  <si>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</si>
  <si>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</si>
  <si>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</si>
  <si>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</si>
  <si>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</si>
  <si>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</si>
  <si>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</si>
  <si>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</si>
  <si>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</si>
  <si>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</si>
  <si>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</si>
  <si>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</si>
  <si>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</si>
  <si>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</si>
  <si>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</si>
  <si>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</si>
  <si>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</si>
  <si>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</si>
  <si>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</si>
  <si>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</si>
  <si>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</si>
  <si>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</si>
  <si>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</si>
  <si>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</si>
  <si>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</si>
  <si>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</si>
  <si>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</si>
  <si>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</si>
  <si>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</si>
  <si>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</si>
  <si>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</si>
  <si>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</si>
  <si>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</si>
  <si>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</si>
  <si>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</si>
  <si>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</si>
  <si>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</si>
  <si>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</si>
  <si>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</si>
  <si>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</si>
  <si>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</si>
  <si>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</si>
  <si>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</si>
  <si>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</si>
  <si>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</si>
  <si>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</si>
  <si>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</si>
  <si>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</si>
  <si>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</si>
  <si>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</si>
  <si>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</si>
  <si>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</si>
  <si>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</si>
  <si>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</si>
  <si>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</si>
  <si>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</si>
  <si>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</si>
  <si>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</si>
  <si>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</si>
  <si>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</si>
  <si>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</si>
  <si>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</si>
  <si>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</si>
  <si>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</si>
  <si>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</si>
  <si>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</si>
  <si>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</si>
  <si>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</si>
  <si>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</si>
  <si>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</si>
  <si>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</si>
  <si>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</si>
  <si>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</si>
  <si>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</si>
  <si>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</si>
  <si>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</si>
  <si>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</si>
  <si>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</si>
  <si>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</si>
  <si>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</si>
  <si>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</si>
  <si>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</si>
  <si>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</si>
  <si>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</si>
  <si>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</si>
  <si>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</si>
  <si>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</si>
  <si>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</si>
  <si>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</si>
  <si>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</si>
  <si>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</si>
  <si>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</si>
  <si>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</si>
  <si>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</si>
  <si>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</si>
  <si>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</si>
  <si>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</si>
  <si>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</si>
  <si>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</si>
  <si>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</si>
  <si>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</si>
  <si>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</si>
  <si>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</si>
  <si>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</si>
  <si>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</si>
  <si>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</si>
  <si>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</si>
  <si>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</si>
  <si>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</si>
  <si>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</si>
  <si>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</si>
  <si>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</si>
  <si>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</si>
  <si>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</si>
  <si>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</si>
  <si>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</si>
  <si>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</si>
  <si>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</si>
  <si>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</si>
  <si>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</si>
  <si>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</si>
  <si>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</si>
  <si>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</si>
  <si>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</si>
  <si>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</si>
  <si>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</si>
  <si>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</si>
  <si>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</si>
  <si>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</si>
  <si>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</si>
  <si>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</si>
  <si>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</si>
  <si>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</si>
  <si>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</si>
  <si>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</si>
  <si>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</si>
  <si>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</si>
  <si>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</si>
  <si>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</si>
  <si>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</si>
  <si>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</si>
  <si>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</si>
  <si>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</si>
  <si>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</si>
  <si>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</si>
  <si>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</si>
  <si>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</si>
  <si>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</si>
  <si>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</si>
  <si>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</si>
  <si>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</si>
  <si>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</si>
  <si>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</si>
  <si>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</si>
  <si>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</si>
  <si>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</si>
  <si>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</si>
  <si>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</si>
  <si>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</si>
  <si>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</si>
  <si>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</si>
  <si>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</si>
  <si>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</si>
  <si>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</si>
  <si>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</si>
  <si>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</si>
  <si>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</si>
  <si>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</si>
  <si>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</si>
  <si>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</si>
  <si>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</si>
  <si>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</si>
  <si>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</si>
  <si>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</si>
  <si>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</si>
  <si>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</si>
  <si>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</si>
  <si>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</si>
  <si>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</si>
  <si>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</si>
  <si>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</si>
  <si>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</si>
  <si>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</si>
  <si>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</si>
  <si>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</si>
  <si>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</si>
  <si>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</si>
  <si>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</si>
  <si>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</si>
  <si>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</si>
  <si>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</si>
  <si>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</si>
  <si>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</si>
  <si>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</si>
  <si>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</si>
  <si>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</si>
  <si>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</si>
  <si>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</si>
  <si>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</si>
  <si>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</si>
  <si>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</si>
  <si>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</si>
  <si>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</si>
  <si>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</si>
  <si>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</si>
  <si>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</si>
  <si>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</si>
  <si>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</si>
  <si>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</si>
  <si>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</si>
  <si>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</si>
  <si>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</si>
  <si>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</si>
  <si>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</si>
  <si>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</si>
  <si>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</si>
  <si>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</si>
  <si>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</si>
  <si>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</si>
  <si>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</si>
  <si>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</si>
  <si>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</si>
  <si>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</si>
  <si>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</si>
  <si>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</si>
  <si>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</si>
  <si>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</si>
  <si>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</si>
  <si>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</si>
  <si>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</si>
  <si>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</si>
  <si>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</si>
  <si>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</si>
  <si>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</si>
  <si>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</si>
  <si>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</si>
  <si>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</si>
  <si>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</si>
  <si>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</si>
  <si>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</si>
  <si>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</si>
  <si>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</si>
  <si>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</si>
  <si>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</si>
  <si>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</si>
  <si>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</si>
  <si>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</si>
  <si>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</si>
  <si>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</si>
  <si>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</si>
  <si>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</si>
  <si>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</si>
  <si>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</si>
  <si>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</si>
  <si>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</si>
  <si>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</si>
  <si>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</si>
  <si>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</si>
  <si>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</si>
  <si>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</si>
  <si>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</si>
  <si>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</si>
  <si>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</si>
  <si>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</si>
  <si>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</si>
  <si>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</si>
  <si>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</si>
  <si>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</si>
  <si>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</si>
  <si>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</si>
  <si>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</si>
  <si>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</si>
  <si>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</si>
  <si>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</si>
  <si>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</si>
  <si>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</si>
  <si>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</si>
  <si>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</si>
  <si>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</si>
  <si>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</si>
  <si>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</si>
  <si>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</si>
  <si>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</si>
  <si>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</si>
  <si>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</si>
  <si>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</si>
  <si>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</si>
  <si>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</si>
  <si>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</si>
  <si>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</si>
  <si>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</si>
  <si>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</si>
  <si>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</si>
  <si>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</si>
  <si>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</si>
  <si>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</si>
  <si>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</si>
  <si>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</si>
  <si>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</si>
  <si>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</si>
  <si>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</si>
  <si>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</si>
  <si>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</si>
  <si>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</si>
  <si>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</si>
  <si>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</si>
  <si>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</si>
  <si>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</si>
  <si>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</si>
  <si>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</si>
  <si>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</si>
  <si>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</si>
  <si>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</si>
  <si>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</si>
  <si>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</si>
  <si>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</si>
  <si>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</si>
  <si>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</si>
  <si>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</si>
  <si>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</si>
  <si>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</si>
  <si>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</si>
  <si>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</si>
  <si>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</si>
  <si>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</si>
  <si>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</si>
  <si>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</si>
  <si>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</si>
  <si>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</si>
  <si>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</si>
  <si>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</si>
  <si>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</si>
  <si>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</si>
  <si>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</si>
  <si>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</si>
  <si>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</si>
  <si>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</si>
  <si>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</si>
  <si>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</si>
  <si>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</si>
  <si>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</si>
  <si>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</si>
  <si>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</si>
  <si>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</si>
  <si>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</si>
  <si>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</si>
  <si>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</si>
  <si>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</si>
  <si>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</si>
  <si>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</si>
  <si>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</si>
  <si>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</si>
  <si>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</si>
  <si>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</si>
  <si>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</si>
  <si>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</si>
  <si>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</si>
  <si>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</si>
  <si>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</si>
  <si>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</si>
  <si>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</si>
  <si>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</si>
  <si>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</si>
  <si>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</si>
  <si>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</si>
  <si>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</si>
  <si>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</si>
  <si>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</si>
  <si>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</si>
  <si>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</si>
  <si>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</si>
  <si>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</si>
  <si>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</si>
  <si>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</si>
  <si>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</si>
  <si>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</si>
  <si>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</si>
  <si>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</si>
  <si>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</si>
  <si>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</si>
  <si>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</si>
  <si>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</si>
  <si>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</si>
  <si>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</si>
  <si>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</si>
  <si>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</si>
  <si>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</si>
  <si>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</si>
  <si>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</si>
  <si>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</si>
  <si>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</si>
  <si>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</si>
  <si>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</si>
  <si>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</si>
  <si>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</si>
  <si>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</si>
  <si>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</si>
  <si>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</si>
  <si>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</si>
  <si>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</si>
  <si>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</si>
  <si>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</si>
  <si>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</si>
  <si>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</si>
  <si>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</si>
  <si>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</si>
  <si>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</si>
  <si>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</si>
  <si>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</si>
  <si>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</si>
  <si>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</si>
  <si>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</si>
  <si>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</si>
  <si>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</si>
  <si>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</si>
  <si>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</si>
  <si>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</si>
  <si>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</si>
  <si>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</si>
  <si>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</si>
  <si>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</si>
  <si>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</si>
  <si>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</si>
  <si>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</si>
  <si>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</si>
  <si>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</si>
  <si>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</si>
  <si>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</si>
  <si>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</si>
  <si>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</si>
  <si>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</si>
  <si>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</si>
  <si>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</si>
  <si>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</si>
  <si>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</si>
  <si>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</si>
  <si>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</si>
  <si>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</si>
  <si>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</si>
  <si>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</si>
  <si>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</si>
  <si>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</si>
  <si>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</si>
  <si>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</si>
  <si>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</si>
  <si>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</si>
  <si>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</si>
  <si>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</si>
  <si>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</si>
  <si>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</si>
  <si>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</si>
  <si>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</si>
  <si>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</si>
  <si>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</si>
  <si>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</si>
  <si>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</si>
  <si>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</si>
  <si>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</si>
  <si>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</si>
  <si>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</si>
  <si>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</si>
  <si>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</si>
  <si>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</si>
  <si>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</si>
  <si>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</si>
  <si>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</si>
  <si>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</si>
  <si>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</si>
  <si>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</si>
  <si>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</si>
  <si>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</si>
  <si>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</si>
  <si>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</si>
  <si>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</si>
  <si>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</si>
  <si>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</si>
  <si>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</si>
  <si>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</si>
  <si>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</si>
  <si>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</si>
  <si>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</si>
  <si>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</si>
  <si>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</si>
  <si>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</si>
  <si>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</si>
  <si>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</si>
  <si>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</si>
  <si>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</si>
  <si>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</si>
  <si>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</si>
  <si>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</si>
  <si>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</si>
  <si>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</si>
  <si>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</si>
  <si>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</si>
  <si>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</si>
  <si>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</si>
  <si>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</si>
  <si>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</si>
  <si>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</si>
  <si>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</si>
  <si>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</si>
  <si>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</si>
  <si>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</si>
  <si>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</si>
  <si>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</si>
  <si>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</si>
  <si>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</si>
  <si>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</si>
  <si>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</si>
  <si>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</si>
  <si>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</si>
  <si>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</si>
  <si>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</si>
  <si>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</si>
  <si>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</si>
  <si>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</si>
  <si>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</si>
  <si>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</si>
  <si>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</si>
  <si>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</si>
  <si>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</si>
  <si>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</si>
  <si>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</si>
  <si>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</si>
  <si>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</si>
  <si>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</si>
  <si>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</si>
  <si>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</si>
  <si>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</si>
  <si>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</si>
  <si>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</si>
  <si>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</si>
  <si>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</si>
  <si>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</si>
  <si>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</si>
  <si>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</si>
  <si>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</si>
  <si>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</si>
  <si>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</si>
  <si>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</si>
  <si>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</si>
  <si>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</si>
  <si>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</si>
  <si>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</si>
  <si>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</si>
  <si>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</si>
  <si>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</si>
  <si>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</si>
  <si>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</si>
  <si>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</si>
  <si>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</si>
  <si>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</si>
  <si>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</si>
  <si>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</si>
  <si>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</si>
  <si>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</si>
  <si>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</si>
  <si>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</si>
  <si>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</si>
  <si>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</si>
  <si>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</si>
  <si>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</si>
  <si>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</si>
  <si>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</si>
  <si>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</si>
  <si>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</si>
  <si>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</si>
  <si>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</si>
  <si>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</si>
  <si>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</si>
  <si>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</si>
  <si>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</si>
  <si>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</si>
  <si>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</si>
  <si>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</si>
  <si>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</si>
  <si>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</si>
  <si>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</si>
  <si>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</si>
  <si>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</si>
  <si>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</si>
  <si>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</si>
  <si>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</si>
  <si>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</si>
  <si>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</si>
  <si>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</si>
  <si>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</si>
  <si>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</si>
  <si>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</si>
  <si>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</si>
  <si>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</si>
  <si>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</si>
  <si>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</si>
  <si>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</si>
  <si>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</si>
  <si>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</si>
  <si>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</si>
  <si>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</si>
  <si>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</si>
  <si>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</si>
  <si>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</si>
  <si>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</si>
  <si>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</si>
  <si>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</si>
  <si>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</si>
  <si>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</si>
  <si>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</si>
  <si>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</si>
  <si>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</si>
  <si>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</si>
  <si>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</si>
  <si>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</si>
  <si>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</si>
  <si>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</si>
  <si>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</si>
  <si>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</si>
  <si>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</si>
  <si>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</si>
  <si>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</si>
  <si>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</si>
  <si>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</si>
  <si>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</si>
  <si>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</si>
  <si>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</si>
  <si>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</si>
  <si>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</si>
  <si>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</si>
  <si>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</si>
  <si>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</si>
  <si>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</si>
  <si>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</si>
  <si>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</si>
  <si>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</si>
  <si>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</si>
  <si>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</si>
  <si>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</si>
  <si>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</si>
  <si>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</si>
  <si>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</si>
  <si>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</si>
  <si>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</si>
  <si>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</si>
  <si>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</si>
  <si>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</si>
  <si>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</si>
  <si>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</si>
  <si>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</si>
  <si>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</si>
  <si>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</si>
  <si>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</si>
  <si>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</si>
  <si>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</si>
  <si>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</si>
  <si>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</si>
  <si>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</si>
  <si>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</si>
  <si>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</si>
  <si>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</si>
  <si>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</si>
  <si>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</si>
  <si>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</si>
  <si>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</si>
  <si>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</si>
  <si>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</si>
  <si>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</si>
  <si>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</si>
  <si>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</si>
  <si>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</si>
  <si>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</si>
  <si>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</si>
  <si>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</si>
  <si>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</si>
  <si>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</si>
  <si>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</si>
  <si>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</si>
  <si>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</si>
  <si>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</si>
  <si>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</si>
  <si>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</si>
  <si>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</si>
  <si>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</si>
  <si>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</si>
  <si>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</si>
  <si>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</si>
  <si>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</si>
  <si>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</si>
  <si>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</si>
  <si>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</si>
  <si>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</si>
  <si>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</si>
  <si>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</si>
  <si>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</si>
  <si>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</si>
  <si>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</si>
  <si>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</si>
  <si>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</si>
  <si>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</si>
  <si>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</si>
  <si>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</si>
  <si>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</si>
  <si>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</si>
  <si>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</si>
  <si>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</si>
  <si>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</si>
  <si>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</si>
  <si>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</si>
  <si>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</si>
  <si>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</si>
  <si>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</si>
  <si>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</si>
  <si>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</si>
  <si>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</si>
  <si>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</si>
  <si>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</si>
  <si>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</si>
  <si>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</si>
  <si>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</si>
  <si>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</si>
  <si>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</si>
  <si>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</si>
  <si>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</si>
  <si>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</si>
  <si>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</si>
  <si>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</si>
  <si>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</si>
  <si>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</si>
  <si>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</si>
  <si>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</si>
  <si>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</si>
  <si>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</si>
  <si>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</si>
  <si>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</si>
  <si>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</si>
  <si>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</si>
  <si>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</si>
  <si>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</si>
  <si>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</si>
  <si>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</si>
  <si>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</si>
  <si>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</si>
  <si>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</si>
  <si>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</si>
  <si>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</si>
  <si>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</si>
  <si>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</si>
  <si>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</si>
  <si>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</si>
  <si>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</si>
  <si>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</si>
  <si>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</si>
  <si>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</si>
  <si>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</si>
  <si>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</si>
  <si>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</si>
  <si>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</si>
  <si>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</si>
  <si>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</si>
  <si>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</si>
  <si>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</si>
  <si>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</si>
  <si>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</si>
  <si>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</si>
  <si>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</si>
  <si>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</si>
  <si>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</si>
  <si>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</si>
  <si>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</si>
  <si>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</si>
  <si>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</si>
  <si>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</si>
  <si>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</si>
  <si>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</si>
  <si>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</si>
  <si>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</si>
  <si>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</si>
  <si>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</si>
  <si>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</si>
  <si>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</si>
  <si>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</si>
  <si>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</si>
  <si>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</si>
  <si>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</si>
  <si>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</si>
  <si>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</si>
  <si>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</si>
  <si>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</si>
  <si>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</si>
  <si>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</si>
  <si>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</si>
  <si>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</si>
  <si>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</si>
  <si>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</si>
  <si>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</si>
  <si>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</si>
  <si>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</si>
  <si>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</si>
  <si>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</si>
  <si>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</si>
  <si>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</si>
  <si>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</si>
  <si>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</si>
  <si>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</si>
  <si>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</si>
  <si>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</si>
  <si>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</si>
  <si>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</si>
  <si>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</si>
  <si>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</si>
  <si>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</si>
  <si>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</si>
  <si>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</si>
  <si>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</si>
  <si>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</si>
  <si>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</si>
  <si>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</si>
  <si>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</si>
  <si>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</si>
  <si>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</si>
  <si>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</si>
  <si>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</si>
  <si>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</si>
  <si>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</si>
  <si>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</si>
  <si>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</si>
  <si>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</si>
  <si>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</si>
  <si>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</si>
  <si>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</si>
  <si>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</si>
  <si>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</si>
  <si>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</si>
  <si>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</si>
  <si>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</si>
  <si>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</si>
  <si>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</si>
  <si>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</si>
  <si>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</si>
  <si>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</si>
  <si>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</si>
  <si>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</si>
  <si>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</si>
  <si>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</si>
  <si>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</si>
  <si>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</si>
  <si>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</si>
  <si>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</si>
  <si>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</si>
  <si>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</si>
  <si>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</si>
  <si>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</si>
  <si>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</si>
  <si>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</si>
  <si>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</si>
  <si>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</si>
  <si>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</si>
  <si>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</si>
  <si>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</si>
  <si>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</si>
  <si>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</si>
  <si>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</si>
  <si>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</si>
  <si>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</si>
  <si>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</si>
  <si>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</si>
  <si>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</si>
  <si>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</si>
  <si>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</si>
  <si>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</si>
  <si>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</si>
  <si>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</si>
  <si>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</si>
  <si>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</si>
  <si>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</si>
  <si>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</si>
  <si>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</si>
  <si>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</si>
  <si>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</si>
  <si>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</si>
  <si>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</si>
  <si>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</si>
  <si>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</si>
  <si>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</si>
  <si>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</si>
  <si>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</si>
  <si>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</si>
  <si>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</si>
  <si>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</si>
  <si>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</si>
  <si>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</si>
  <si>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</si>
  <si>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</si>
  <si>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</si>
  <si>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</si>
  <si>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</si>
  <si>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</si>
  <si>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</si>
  <si>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</si>
  <si>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</si>
  <si>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</si>
  <si>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</si>
  <si>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</si>
  <si>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</si>
  <si>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</si>
  <si>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</si>
  <si>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</si>
  <si>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</si>
  <si>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</si>
  <si>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</si>
  <si>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</si>
  <si>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</si>
  <si>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</si>
  <si>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</si>
  <si>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</si>
  <si>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</si>
  <si>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</si>
  <si>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</si>
  <si>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</si>
  <si>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</si>
  <si>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</si>
  <si>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</si>
  <si>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</si>
  <si>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</si>
  <si>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</si>
  <si>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</si>
  <si>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</si>
  <si>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</si>
  <si>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</si>
  <si>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</si>
  <si>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</si>
  <si>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</si>
  <si>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</si>
  <si>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</si>
  <si>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</si>
  <si>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</si>
  <si>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</si>
  <si>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</si>
  <si>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</si>
  <si>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</si>
  <si>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</si>
  <si>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</si>
  <si>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</si>
  <si>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</si>
  <si>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</si>
  <si>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</si>
  <si>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</si>
  <si>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</si>
  <si>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</si>
  <si>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</si>
  <si>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</si>
  <si>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</si>
  <si>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</si>
  <si>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</si>
  <si>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</si>
  <si>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</si>
  <si>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</si>
  <si>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</si>
  <si>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</si>
  <si>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</si>
  <si>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</si>
  <si>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</si>
  <si>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</si>
  <si>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</si>
  <si>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</si>
  <si>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</si>
  <si>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</si>
  <si>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</si>
  <si>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</si>
  <si>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</si>
  <si>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</si>
  <si>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</si>
  <si>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</si>
  <si>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</si>
  <si>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</si>
  <si>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</si>
  <si>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</si>
  <si>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</si>
  <si>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</si>
  <si>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</si>
  <si>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</si>
  <si>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</si>
  <si>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</si>
  <si>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</si>
  <si>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</si>
  <si>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</si>
  <si>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</si>
  <si>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</si>
  <si>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</si>
  <si>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</si>
  <si>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</si>
  <si>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</si>
  <si>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</si>
  <si>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</si>
  <si>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</si>
  <si>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</si>
  <si>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</si>
  <si>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</si>
  <si>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</si>
  <si>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</si>
  <si>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</si>
  <si>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</si>
  <si>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</si>
  <si>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</si>
  <si>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</si>
  <si>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</si>
  <si>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</si>
  <si>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</si>
  <si>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</si>
  <si>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</si>
  <si>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</si>
  <si>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</si>
  <si>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</si>
  <si>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</si>
  <si>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</si>
  <si>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</si>
  <si>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</si>
  <si>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</si>
  <si>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</si>
  <si>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</si>
  <si>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</si>
  <si>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</si>
  <si>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</si>
  <si>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</si>
  <si>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</si>
  <si>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</si>
  <si>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</si>
  <si>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</si>
  <si>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</si>
  <si>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</si>
  <si>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</si>
  <si>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</si>
  <si>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</si>
  <si>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</si>
  <si>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</si>
  <si>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</si>
  <si>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</si>
  <si>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</si>
  <si>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</si>
  <si>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</si>
  <si>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</si>
  <si>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</si>
  <si>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</si>
  <si>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</si>
  <si>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</si>
  <si>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</si>
  <si>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</si>
  <si>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</si>
  <si>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</si>
  <si>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</si>
  <si>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</si>
  <si>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</si>
  <si>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</si>
  <si>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</si>
  <si>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</si>
  <si>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</si>
  <si>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</si>
  <si>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</si>
  <si>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</si>
  <si>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</si>
  <si>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</si>
  <si>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</si>
  <si>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</si>
  <si>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</si>
  <si>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</si>
  <si>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</si>
  <si>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</si>
  <si>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</si>
  <si>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</si>
  <si>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</si>
  <si>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</si>
  <si>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</si>
  <si>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</si>
  <si>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</si>
  <si>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</si>
  <si>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</si>
  <si>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</si>
  <si>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</si>
  <si>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</si>
  <si>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</si>
  <si>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</si>
  <si>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</si>
  <si>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</si>
  <si>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</si>
  <si>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</si>
  <si>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</si>
  <si>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</si>
  <si>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</si>
  <si>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</si>
  <si>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</si>
  <si>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</si>
  <si>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</si>
  <si>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</si>
  <si>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</si>
  <si>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</si>
  <si>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</si>
  <si>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</si>
  <si>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</si>
  <si>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</si>
  <si>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</si>
  <si>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</si>
  <si>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</si>
  <si>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</si>
  <si>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</si>
  <si>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</si>
  <si>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</si>
  <si>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</si>
  <si>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</si>
  <si>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</si>
  <si>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</si>
  <si>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</si>
  <si>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</si>
  <si>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</si>
  <si>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</si>
  <si>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</si>
  <si>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</si>
  <si>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</si>
  <si>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</si>
  <si>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</si>
  <si>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</si>
  <si>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</si>
  <si>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</si>
  <si>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</si>
  <si>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</si>
  <si>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</si>
  <si>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</si>
  <si>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</si>
  <si>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</si>
  <si>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</si>
  <si>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</si>
  <si>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</si>
  <si>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</si>
  <si>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</si>
  <si>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</si>
  <si>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</si>
  <si>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</si>
  <si>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</si>
  <si>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</si>
  <si>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</si>
  <si>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</si>
  <si>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</si>
  <si>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</si>
  <si>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</si>
  <si>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</si>
  <si>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</si>
  <si>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</si>
  <si>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</si>
  <si>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</si>
  <si>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</si>
  <si>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</si>
  <si>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</si>
  <si>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</si>
  <si>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</si>
  <si>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</si>
  <si>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</si>
  <si>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</si>
  <si>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</si>
  <si>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</si>
  <si>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</si>
  <si>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</si>
  <si>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</si>
  <si>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</si>
  <si>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</si>
  <si>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</si>
  <si>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</si>
  <si>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</si>
  <si>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</si>
  <si>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</si>
  <si>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</si>
  <si>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</si>
  <si>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</si>
  <si>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</si>
  <si>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</si>
  <si>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</si>
  <si>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</si>
  <si>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</si>
  <si>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</si>
  <si>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</si>
  <si>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</si>
  <si>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</si>
  <si>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</si>
  <si>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</si>
  <si>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</si>
  <si>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</si>
  <si>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</si>
  <si>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</si>
  <si>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</si>
  <si>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</si>
  <si>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</si>
  <si>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</si>
  <si>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</si>
  <si>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</si>
  <si>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</si>
  <si>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</si>
  <si>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</si>
  <si>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</si>
  <si>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</si>
  <si>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</si>
  <si>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</si>
  <si>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</si>
  <si>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</si>
  <si>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</si>
  <si>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</si>
  <si>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</si>
  <si>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</si>
  <si>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</si>
  <si>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</si>
  <si>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</si>
  <si>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</si>
  <si>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</si>
  <si>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</si>
  <si>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</si>
  <si>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</si>
  <si>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</si>
  <si>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</si>
  <si>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</si>
  <si>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</si>
  <si>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</si>
  <si>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</si>
  <si>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</si>
  <si>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</si>
  <si>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</si>
  <si>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</si>
  <si>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</si>
  <si>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</si>
  <si>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</si>
  <si>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</si>
  <si>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</si>
  <si>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</si>
  <si>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</si>
  <si>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</si>
  <si>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</si>
  <si>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</si>
  <si>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</si>
  <si>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</si>
  <si>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</si>
  <si>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</si>
  <si>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</si>
  <si>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</si>
  <si>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</si>
  <si>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</si>
  <si>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</si>
  <si>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</si>
  <si>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</si>
  <si>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</si>
  <si>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</si>
  <si>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</si>
  <si>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</si>
  <si>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</si>
  <si>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</si>
  <si>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</si>
  <si>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</si>
  <si>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</si>
  <si>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</si>
  <si>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</si>
  <si>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</si>
  <si>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</si>
  <si>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</si>
  <si>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</si>
  <si>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</si>
  <si>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</si>
  <si>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</si>
  <si>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</si>
  <si>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</si>
  <si>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</si>
  <si>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</si>
  <si>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</si>
  <si>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</si>
  <si>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</si>
  <si>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</si>
  <si>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</si>
  <si>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</si>
  <si>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</si>
  <si>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</si>
  <si>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</si>
  <si>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</si>
  <si>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</si>
  <si>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</si>
  <si>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</si>
  <si>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</si>
  <si>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</si>
  <si>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</si>
  <si>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</si>
  <si>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</si>
  <si>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</si>
  <si>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</si>
  <si>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</si>
  <si>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</si>
  <si>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</si>
  <si>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</si>
  <si>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</si>
  <si>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</si>
  <si>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</si>
  <si>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</si>
  <si>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</si>
  <si>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</si>
  <si>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</si>
  <si>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</si>
  <si>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</si>
  <si>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</si>
  <si>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</si>
  <si>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</si>
  <si>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</si>
  <si>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</si>
  <si>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</si>
  <si>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</si>
  <si>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</si>
  <si>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</si>
  <si>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</si>
  <si>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</si>
  <si>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</si>
  <si>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</si>
  <si>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</si>
  <si>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</si>
  <si>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</si>
  <si>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</si>
  <si>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</si>
  <si>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</si>
  <si>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</si>
  <si>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</si>
  <si>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</si>
  <si>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</si>
  <si>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</si>
  <si>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</si>
  <si>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</si>
  <si>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</si>
  <si>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</si>
  <si>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</si>
  <si>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</si>
  <si>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</si>
  <si>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</si>
  <si>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</si>
  <si>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</si>
  <si>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</si>
  <si>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</si>
  <si>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</si>
  <si>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</si>
  <si>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</si>
  <si>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</si>
  <si>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</si>
  <si>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</si>
  <si>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</si>
  <si>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</si>
  <si>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</si>
  <si>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</si>
  <si>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</si>
  <si>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</si>
  <si>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</si>
  <si>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</si>
  <si>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</si>
  <si>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</si>
  <si>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</si>
  <si>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</si>
  <si>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</si>
  <si>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</si>
  <si>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</si>
  <si>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</si>
  <si>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</si>
  <si>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</si>
  <si>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</si>
  <si>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</si>
  <si>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</si>
  <si>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</si>
  <si>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</si>
  <si>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</si>
  <si>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</si>
  <si>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</si>
  <si>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</si>
  <si>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</si>
  <si>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</si>
  <si>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</si>
  <si>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</si>
  <si>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</si>
  <si>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</si>
  <si>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</si>
  <si>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</si>
  <si>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</si>
  <si>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</si>
  <si>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</si>
  <si>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</si>
  <si>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</si>
  <si>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</si>
  <si>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</si>
  <si>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</si>
  <si>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</si>
  <si>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</si>
  <si>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</si>
  <si>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</si>
  <si>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</si>
  <si>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</si>
  <si>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</si>
  <si>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</si>
  <si>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</si>
  <si>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</si>
  <si>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</si>
  <si>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</si>
  <si>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</si>
  <si>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</si>
  <si>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</si>
  <si>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</si>
  <si>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</si>
  <si>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</si>
  <si>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</si>
  <si>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</si>
  <si>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</si>
  <si>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</si>
  <si>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</si>
  <si>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</si>
  <si>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</si>
  <si>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</si>
  <si>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</si>
  <si>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</si>
  <si>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</si>
  <si>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</si>
  <si>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</si>
  <si>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</si>
  <si>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</si>
  <si>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</si>
  <si>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</si>
  <si>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</si>
  <si>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</si>
  <si>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</si>
  <si>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</si>
  <si>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</si>
  <si>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</si>
  <si>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</si>
  <si>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</si>
  <si>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</si>
  <si>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</si>
  <si>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</si>
  <si>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</si>
  <si>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</si>
  <si>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</si>
  <si>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</si>
  <si>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</si>
  <si>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</si>
  <si>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</si>
  <si>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</si>
  <si>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</si>
  <si>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</si>
  <si>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</si>
  <si>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</si>
  <si>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</si>
  <si>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</si>
  <si>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</si>
  <si>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</si>
  <si>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</si>
  <si>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</si>
  <si>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</si>
  <si>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</si>
  <si>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</si>
  <si>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</si>
  <si>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</si>
  <si>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</si>
  <si>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</si>
  <si>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</si>
  <si>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</si>
  <si>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</si>
  <si>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</si>
  <si>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</si>
  <si>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</si>
  <si>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</si>
  <si>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</si>
  <si>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</si>
  <si>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</si>
  <si>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</si>
  <si>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</si>
  <si>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</si>
  <si>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</si>
  <si>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</si>
  <si>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</si>
  <si>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</si>
  <si>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</si>
  <si>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</si>
  <si>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</si>
  <si>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</si>
  <si>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</si>
  <si>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</si>
  <si>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</si>
  <si>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</si>
  <si>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</si>
  <si>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</si>
  <si>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</si>
  <si>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</si>
  <si>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</si>
  <si>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</si>
  <si>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</si>
  <si>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</si>
  <si>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</si>
  <si>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</si>
  <si>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</si>
  <si>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</si>
  <si>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</si>
  <si>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</si>
  <si>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</si>
  <si>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</si>
  <si>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</si>
  <si>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</si>
  <si>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</si>
  <si>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</si>
  <si>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</si>
  <si>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</si>
  <si>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</si>
  <si>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</si>
  <si>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</si>
  <si>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</si>
  <si>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</si>
  <si>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</si>
  <si>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</si>
  <si>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</si>
  <si>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</si>
  <si>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</si>
  <si>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</si>
  <si>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</si>
  <si>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</si>
  <si>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</si>
  <si>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</si>
  <si>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</si>
  <si>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</si>
  <si>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</si>
  <si>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</si>
  <si>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</si>
  <si>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</si>
  <si>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</si>
  <si>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</si>
  <si>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</si>
  <si>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</si>
  <si>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</si>
  <si>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</si>
  <si>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</si>
  <si>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</si>
  <si>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</si>
  <si>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</si>
  <si>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</si>
  <si>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</si>
  <si>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</si>
  <si>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</si>
  <si>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</si>
  <si>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</si>
  <si>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</si>
  <si>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</si>
  <si>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</si>
  <si>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</si>
  <si>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</si>
  <si>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</si>
  <si>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</si>
  <si>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</si>
  <si>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</si>
  <si>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</si>
  <si>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</si>
  <si>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</si>
  <si>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</si>
  <si>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</si>
  <si>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</si>
  <si>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</si>
  <si>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</si>
  <si>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</si>
  <si>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</si>
  <si>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</si>
  <si>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</si>
  <si>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</si>
  <si>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</si>
  <si>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</si>
  <si>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</si>
  <si>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</si>
  <si>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</si>
  <si>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</si>
  <si>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</si>
  <si>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</si>
  <si>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</si>
  <si>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</si>
  <si>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</si>
  <si>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</si>
  <si>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</si>
  <si>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</si>
  <si>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</si>
  <si>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</si>
  <si>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</si>
  <si>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</si>
  <si>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</si>
  <si>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</si>
  <si>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</si>
  <si>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</si>
  <si>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</si>
  <si>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</si>
  <si>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</si>
  <si>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</si>
  <si>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</si>
  <si>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</si>
  <si>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</si>
  <si>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</si>
  <si>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</si>
  <si>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</si>
  <si>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</si>
  <si>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</si>
  <si>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</si>
  <si>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</si>
  <si>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</si>
  <si>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</si>
  <si>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</si>
  <si>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</si>
  <si>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</si>
  <si>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</si>
  <si>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</si>
  <si>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</si>
  <si>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</si>
  <si>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</si>
  <si>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</si>
  <si>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</si>
  <si>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</si>
  <si>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</si>
  <si>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</si>
  <si>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</si>
  <si>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</si>
  <si>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</si>
  <si>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</si>
  <si>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</si>
  <si>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</si>
  <si>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</si>
  <si>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</si>
  <si>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</si>
  <si>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</si>
  <si>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</si>
  <si>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</si>
  <si>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</si>
  <si>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</si>
  <si>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</si>
  <si>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</si>
  <si>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</si>
  <si>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</si>
  <si>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</si>
  <si>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</si>
  <si>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</si>
  <si>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</si>
  <si>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</si>
  <si>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</si>
  <si>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</si>
  <si>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</si>
  <si>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</si>
  <si>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</si>
  <si>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</si>
  <si>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</si>
  <si>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</si>
  <si>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</si>
  <si>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</si>
  <si>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</si>
  <si>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</si>
  <si>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</si>
  <si>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</si>
  <si>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</si>
  <si>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</si>
  <si>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</si>
  <si>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</si>
  <si>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</si>
  <si>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</si>
  <si>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</si>
  <si>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</si>
  <si>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</si>
  <si>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</si>
  <si>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</si>
  <si>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</si>
  <si>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</si>
  <si>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</si>
  <si>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</si>
  <si>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</si>
  <si>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</si>
  <si>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</si>
  <si>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</si>
  <si>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</si>
  <si>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</si>
  <si>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</si>
  <si>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</si>
  <si>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</si>
  <si>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</si>
  <si>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</si>
  <si>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</si>
  <si>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</si>
  <si>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</si>
  <si>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</si>
  <si>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</si>
  <si>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</si>
  <si>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</si>
  <si>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</si>
  <si>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</si>
  <si>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</si>
  <si>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</si>
  <si>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</si>
  <si>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</si>
  <si>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</si>
  <si>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</si>
  <si>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</si>
  <si>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</si>
  <si>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</si>
  <si>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</si>
  <si>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</si>
  <si>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</si>
  <si>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</si>
  <si>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</si>
  <si>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</si>
  <si>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</si>
  <si>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</si>
  <si>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</si>
  <si>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</si>
  <si>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</si>
  <si>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</si>
  <si>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</si>
  <si>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</si>
  <si>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</si>
  <si>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</si>
  <si>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</si>
  <si>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</si>
  <si>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</si>
  <si>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</si>
  <si>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</si>
  <si>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</si>
  <si>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</si>
  <si>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</si>
  <si>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</si>
  <si>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</si>
  <si>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</si>
  <si>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</si>
  <si>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</si>
  <si>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</si>
  <si>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</si>
  <si>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</si>
  <si>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</si>
  <si>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</si>
  <si>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</si>
  <si>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</si>
  <si>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</si>
  <si>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</si>
  <si>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</si>
  <si>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</si>
  <si>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</si>
  <si>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</si>
  <si>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</si>
  <si>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</si>
  <si>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</si>
  <si>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</si>
  <si>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</si>
  <si>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</si>
  <si>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</si>
  <si>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</si>
  <si>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</si>
  <si>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</si>
  <si>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</si>
  <si>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</si>
  <si>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</si>
  <si>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</si>
  <si>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</si>
  <si>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</si>
  <si>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</si>
  <si>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</si>
  <si>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</si>
  <si>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</si>
  <si>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</si>
  <si>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</si>
  <si>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</si>
  <si>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</si>
  <si>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</si>
  <si>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</si>
  <si>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</si>
  <si>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</si>
  <si>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</si>
  <si>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</si>
  <si>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</si>
  <si>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</si>
  <si>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</si>
  <si>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</si>
  <si>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</si>
  <si>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</si>
  <si>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</si>
  <si>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</si>
  <si>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</si>
  <si>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</si>
  <si>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</si>
  <si>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</si>
  <si>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</si>
  <si>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</si>
  <si>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</si>
  <si>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</si>
  <si>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</si>
  <si>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</si>
  <si>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</si>
  <si>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</si>
  <si>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</si>
  <si>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</si>
  <si>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</si>
  <si>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</si>
  <si>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</si>
  <si>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</si>
  <si>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</si>
  <si>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</si>
  <si>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</si>
  <si>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</si>
  <si>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</si>
  <si>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</si>
  <si>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</si>
  <si>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</si>
  <si>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</si>
  <si>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</si>
  <si>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</si>
  <si>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</si>
  <si>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</si>
  <si>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</si>
  <si>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</si>
  <si>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</si>
  <si>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</si>
  <si>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</si>
  <si>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</si>
  <si>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</si>
  <si>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</si>
  <si>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</si>
  <si>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</si>
  <si>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</si>
  <si>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</si>
  <si>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</si>
  <si>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</si>
  <si>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</si>
  <si>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</si>
  <si>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</si>
  <si>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</si>
  <si>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</si>
  <si>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</si>
  <si>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</si>
  <si>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</si>
  <si>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</si>
  <si>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</si>
  <si>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</si>
  <si>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</si>
  <si>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</si>
  <si>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</si>
  <si>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</si>
  <si>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</si>
  <si>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</si>
  <si>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</si>
  <si>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</si>
  <si>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</si>
  <si>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</si>
  <si>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</si>
  <si>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</si>
  <si>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</si>
  <si>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</si>
  <si>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</si>
  <si>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</si>
  <si>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</si>
  <si>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</si>
  <si>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</si>
  <si>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</si>
  <si>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</si>
  <si>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</si>
  <si>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</si>
  <si>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</si>
  <si>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</si>
  <si>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</si>
  <si>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</si>
  <si>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</si>
  <si>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</si>
  <si>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</si>
  <si>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</si>
  <si>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</si>
  <si>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</si>
  <si>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</si>
  <si>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</si>
  <si>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</si>
  <si>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</si>
  <si>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</si>
  <si>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</si>
  <si>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</si>
  <si>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</si>
  <si>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</si>
  <si>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</si>
  <si>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</si>
  <si>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</si>
  <si>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</si>
  <si>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</si>
  <si>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</si>
  <si>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</si>
  <si>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</si>
  <si>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</si>
  <si>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</si>
  <si>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</si>
  <si>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</si>
  <si>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</si>
  <si>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</si>
  <si>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</si>
  <si>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</si>
  <si>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</si>
  <si>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</si>
  <si>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</si>
  <si>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</si>
  <si>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</si>
  <si>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</si>
  <si>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</si>
  <si>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</si>
  <si>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</si>
  <si>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</si>
  <si>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</si>
  <si>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</si>
  <si>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</si>
  <si>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</si>
  <si>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</si>
  <si>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</si>
  <si>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</si>
  <si>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</si>
  <si>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</si>
  <si>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</si>
  <si>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</si>
  <si>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</si>
  <si>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</si>
  <si>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</si>
  <si>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</si>
  <si>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</si>
  <si>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</si>
  <si>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</si>
  <si>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</si>
  <si>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</si>
  <si>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</si>
  <si>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</si>
  <si>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</si>
  <si>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</si>
  <si>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</si>
  <si>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</si>
  <si>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</si>
  <si>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</si>
  <si>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</si>
  <si>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</si>
  <si>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</si>
  <si>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</si>
  <si>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</si>
  <si>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</si>
  <si>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</si>
  <si>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</si>
  <si>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</si>
  <si>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</si>
  <si>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</si>
  <si>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</si>
  <si>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</si>
  <si>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</si>
  <si>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</si>
  <si>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</si>
  <si>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</si>
  <si>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</si>
  <si>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</si>
  <si>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</si>
  <si>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</si>
  <si>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</si>
  <si>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</si>
  <si>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</si>
  <si>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</si>
  <si>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</si>
  <si>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</si>
  <si>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</si>
  <si>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</si>
  <si>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</si>
  <si>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</si>
  <si>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</si>
  <si>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</si>
  <si>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</si>
  <si>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</si>
  <si>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</si>
  <si>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</si>
  <si>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</si>
  <si>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</si>
  <si>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</si>
  <si>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</si>
  <si>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</si>
  <si>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</si>
  <si>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</si>
  <si>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</si>
  <si>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</si>
  <si>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</si>
  <si>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</si>
  <si>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</si>
  <si>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</si>
  <si>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</si>
  <si>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</si>
  <si>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</si>
  <si>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</si>
  <si>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</si>
  <si>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</si>
  <si>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</si>
  <si>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</si>
  <si>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</si>
  <si>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</si>
  <si>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</si>
  <si>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</si>
  <si>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</si>
  <si>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</si>
  <si>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</si>
  <si>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</si>
  <si>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</si>
  <si>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</si>
  <si>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</si>
  <si>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</si>
  <si>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</si>
  <si>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</si>
  <si>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</si>
  <si>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</si>
  <si>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</si>
  <si>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</si>
  <si>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</si>
  <si>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</si>
  <si>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</si>
  <si>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</si>
  <si>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</si>
  <si>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</si>
  <si>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</si>
  <si>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</si>
  <si>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</si>
  <si>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</si>
  <si>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</si>
  <si>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</si>
  <si>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</si>
  <si>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</si>
  <si>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</si>
  <si>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</si>
  <si>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</si>
  <si>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</si>
  <si>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</si>
  <si>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</si>
  <si>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</si>
  <si>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</si>
  <si>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</si>
  <si>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</si>
  <si>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</si>
  <si>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</si>
  <si>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</si>
  <si>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</si>
  <si>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</si>
  <si>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</si>
  <si>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</si>
  <si>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</si>
  <si>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</si>
  <si>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</si>
  <si>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</si>
  <si>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</si>
  <si>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</si>
  <si>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</si>
  <si>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</si>
  <si>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</si>
  <si>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</si>
  <si>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</si>
  <si>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</si>
  <si>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</si>
  <si>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</si>
  <si>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</si>
  <si>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</si>
  <si>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</si>
  <si>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</si>
  <si>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</si>
  <si>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</si>
  <si>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</si>
  <si>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</si>
  <si>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</si>
  <si>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</si>
  <si>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</si>
  <si>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</si>
  <si>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</si>
  <si>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</si>
  <si>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</si>
  <si>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</si>
  <si>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</si>
  <si>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</si>
  <si>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</si>
  <si>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</si>
  <si>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</si>
  <si>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</si>
  <si>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</si>
  <si>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</si>
  <si>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</si>
  <si>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</si>
  <si>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</si>
  <si>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</si>
  <si>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</si>
  <si>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</si>
  <si>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</si>
  <si>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</si>
  <si>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</si>
  <si>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</si>
  <si>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</si>
  <si>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</si>
  <si>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</si>
  <si>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</si>
  <si>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</si>
  <si>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</si>
  <si>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</si>
  <si>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</si>
  <si>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</si>
  <si>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</si>
  <si>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</si>
  <si>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</si>
  <si>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</si>
  <si>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</si>
  <si>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</si>
  <si>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</si>
  <si>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</si>
  <si>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</si>
  <si>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</si>
  <si>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</si>
  <si>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</si>
  <si>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</si>
  <si>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</si>
  <si>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</si>
  <si>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</si>
  <si>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</si>
  <si>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</si>
  <si>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</si>
  <si>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</si>
  <si>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</si>
  <si>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</si>
  <si>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</si>
  <si>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</si>
  <si>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</si>
  <si>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</si>
  <si>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</si>
  <si>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</si>
  <si>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</si>
  <si>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</si>
  <si>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</si>
  <si>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</si>
  <si>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</si>
  <si>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</si>
  <si>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</si>
  <si>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</si>
  <si>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</si>
  <si>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</si>
  <si>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</si>
  <si>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</si>
  <si>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</si>
  <si>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</si>
  <si>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</si>
  <si>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</si>
  <si>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</si>
  <si>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</si>
  <si>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</si>
  <si>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</si>
  <si>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</si>
  <si>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</si>
  <si>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</si>
  <si>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</si>
  <si>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</si>
  <si>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</si>
  <si>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</si>
  <si>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</si>
  <si>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</si>
  <si>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</si>
  <si>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</si>
  <si>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</si>
  <si>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</si>
  <si>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</si>
  <si>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</si>
  <si>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</si>
  <si>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</si>
  <si>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</si>
  <si>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</si>
  <si>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</si>
  <si>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</si>
  <si>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</si>
  <si>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</si>
  <si>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</si>
  <si>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</si>
  <si>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</si>
  <si>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</si>
  <si>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</si>
  <si>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</si>
  <si>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</si>
  <si>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</si>
  <si>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</si>
  <si>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</si>
  <si>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</si>
  <si>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</si>
  <si>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</si>
  <si>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</si>
  <si>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</si>
  <si>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</si>
  <si>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</si>
  <si>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</si>
  <si>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</si>
  <si>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</si>
  <si>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</si>
  <si>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</si>
  <si>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</si>
  <si>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</si>
  <si>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</si>
  <si>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</si>
  <si>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</si>
  <si>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</si>
  <si>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</si>
  <si>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</si>
  <si>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</si>
  <si>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</si>
  <si>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</si>
  <si>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</si>
  <si>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</si>
  <si>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</si>
  <si>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</si>
  <si>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</si>
  <si>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</si>
  <si>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</si>
  <si>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</si>
  <si>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</si>
  <si>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</si>
  <si>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</si>
  <si>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</si>
  <si>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</si>
  <si>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</si>
  <si>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</si>
  <si>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</si>
  <si>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</si>
  <si>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</si>
  <si>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</si>
  <si>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</si>
  <si>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</si>
  <si>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</si>
  <si>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</si>
  <si>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</si>
  <si>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</si>
  <si>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</si>
  <si>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</si>
  <si>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</si>
  <si>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</si>
  <si>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</si>
  <si>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</si>
  <si>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</si>
  <si>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</si>
  <si>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</si>
  <si>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</si>
  <si>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</si>
  <si>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</si>
  <si>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</si>
  <si>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</si>
  <si>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</si>
  <si>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</si>
  <si>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</si>
  <si>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</si>
  <si>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</si>
  <si>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</si>
  <si>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</si>
  <si>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</si>
  <si>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</si>
  <si>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</si>
  <si>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</si>
  <si>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</si>
  <si>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</si>
  <si>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</si>
  <si>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</si>
  <si>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</si>
  <si>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</si>
  <si>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</si>
  <si>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</si>
  <si>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</si>
  <si>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</si>
  <si>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</si>
  <si>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</si>
  <si>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</si>
  <si>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</si>
  <si>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</si>
  <si>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</si>
  <si>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</si>
  <si>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</si>
  <si>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</si>
  <si>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</si>
  <si>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</si>
  <si>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</si>
  <si>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</si>
  <si>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</si>
  <si>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</si>
  <si>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</si>
  <si>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</si>
  <si>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</si>
  <si>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</si>
  <si>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</si>
  <si>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</si>
  <si>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</si>
  <si>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</si>
  <si>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</si>
  <si>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</si>
  <si>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</si>
  <si>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</si>
  <si>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</si>
  <si>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</si>
  <si>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</si>
  <si>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</si>
  <si>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</si>
  <si>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</si>
  <si>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</si>
  <si>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</si>
  <si>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</si>
  <si>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</si>
  <si>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</si>
  <si>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</si>
  <si>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</si>
  <si>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</si>
  <si>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</si>
  <si>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</si>
  <si>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</si>
  <si>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</si>
  <si>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</si>
  <si>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</si>
  <si>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</si>
  <si>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</si>
  <si>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</si>
  <si>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</si>
  <si>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</si>
  <si>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</si>
  <si>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</si>
  <si>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</si>
  <si>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</si>
  <si>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</si>
  <si>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</si>
  <si>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</si>
  <si>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</si>
  <si>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</si>
  <si>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</si>
  <si>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</si>
  <si>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</si>
  <si>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</si>
  <si>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</si>
  <si>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</si>
  <si>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</si>
  <si>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</si>
  <si>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</si>
  <si>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</si>
  <si>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</si>
  <si>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</si>
  <si>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</si>
  <si>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</si>
  <si>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</si>
  <si>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</si>
  <si>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</si>
  <si>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</si>
  <si>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</si>
  <si>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</si>
  <si>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</si>
  <si>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</si>
  <si>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</si>
  <si>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</si>
  <si>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</si>
  <si>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</si>
  <si>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</si>
  <si>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</si>
  <si>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</si>
  <si>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</si>
  <si>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</si>
  <si>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</si>
  <si>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</si>
  <si>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</si>
  <si>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</si>
  <si>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</si>
  <si>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</si>
  <si>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</si>
  <si>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</si>
  <si>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</si>
  <si>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</si>
  <si>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</si>
  <si>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</si>
  <si>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</si>
  <si>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</si>
  <si>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</si>
  <si>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</si>
  <si>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</si>
  <si>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</si>
  <si>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</si>
  <si>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</si>
  <si>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</si>
  <si>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</si>
  <si>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</si>
  <si>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</si>
  <si>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</si>
  <si>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</si>
  <si>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</si>
  <si>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</si>
  <si>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</si>
  <si>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</si>
  <si>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</si>
  <si>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</si>
  <si>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</si>
  <si>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</si>
  <si>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</si>
  <si>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</si>
  <si>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</si>
  <si>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</si>
  <si>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</si>
  <si>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</si>
  <si>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</si>
  <si>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</si>
  <si>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</si>
  <si>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</si>
  <si>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</si>
  <si>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</si>
  <si>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</si>
  <si>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</si>
  <si>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</si>
  <si>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</si>
  <si>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</si>
  <si>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</si>
  <si>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</si>
  <si>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</si>
  <si>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</si>
  <si>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</si>
  <si>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</si>
  <si>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</si>
  <si>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</si>
  <si>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</si>
  <si>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</si>
  <si>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</si>
  <si>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</si>
  <si>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</si>
  <si>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</si>
  <si>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</si>
  <si>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</si>
  <si>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</si>
  <si>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</si>
  <si>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</si>
  <si>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</si>
  <si>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</si>
  <si>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</si>
  <si>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</si>
  <si>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</si>
  <si>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</si>
  <si>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</si>
  <si>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</si>
  <si>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</si>
  <si>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</si>
  <si>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</si>
  <si>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</si>
  <si>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</si>
  <si>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</si>
  <si>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</si>
  <si>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</si>
  <si>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</si>
  <si>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</si>
  <si>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</si>
  <si>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</si>
  <si>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</si>
  <si>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</si>
  <si>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</si>
  <si>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</si>
  <si>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</si>
  <si>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</si>
  <si>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</si>
  <si>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</si>
  <si>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</si>
  <si>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</si>
  <si>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</si>
  <si>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</si>
  <si>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</si>
  <si>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</si>
  <si>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</si>
  <si>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</si>
  <si>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</si>
  <si>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</si>
  <si>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</si>
  <si>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</si>
  <si>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</si>
  <si>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</si>
  <si>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</si>
  <si>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</si>
  <si>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</si>
  <si>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</si>
  <si>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</si>
  <si>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</si>
  <si>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</si>
  <si>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</si>
  <si>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</si>
  <si>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</si>
  <si>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</si>
  <si>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</si>
  <si>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</si>
  <si>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</si>
  <si>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</si>
  <si>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</si>
  <si>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</si>
  <si>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</si>
  <si>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</si>
  <si>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</si>
  <si>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</si>
  <si>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</si>
  <si>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</si>
  <si>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</si>
  <si>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</si>
  <si>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</si>
  <si>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</si>
  <si>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</si>
  <si>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</si>
  <si>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</si>
  <si>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</si>
  <si>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</si>
  <si>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</si>
  <si>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</si>
  <si>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</si>
  <si>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</si>
  <si>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</si>
  <si>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</si>
  <si>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</si>
  <si>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</si>
  <si>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</si>
  <si>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</si>
  <si>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</si>
  <si>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</si>
  <si>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</si>
  <si>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</si>
  <si>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</si>
  <si>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</si>
  <si>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</si>
  <si>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</si>
  <si>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</si>
  <si>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</si>
  <si>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</si>
  <si>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</si>
  <si>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</si>
  <si>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</si>
  <si>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</si>
  <si>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</si>
  <si>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</si>
  <si>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</si>
  <si>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</si>
  <si>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</si>
  <si>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</si>
  <si>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</si>
  <si>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</si>
  <si>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</si>
  <si>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</si>
  <si>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</si>
  <si>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</si>
  <si>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</si>
  <si>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</si>
  <si>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</si>
  <si>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</si>
  <si>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</si>
  <si>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</si>
  <si>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</si>
  <si>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</si>
  <si>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</si>
  <si>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</si>
  <si>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</si>
  <si>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</si>
  <si>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</si>
  <si>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</si>
  <si>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</si>
  <si>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</si>
  <si>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</si>
  <si>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</si>
  <si>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</si>
  <si>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</si>
  <si>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</si>
  <si>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</si>
  <si>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</si>
  <si>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</si>
  <si>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</si>
  <si>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</si>
  <si>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</si>
  <si>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</si>
  <si>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</si>
  <si>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</si>
  <si>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</si>
  <si>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</si>
  <si>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</si>
  <si>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</si>
  <si>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</si>
  <si>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</si>
  <si>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</si>
  <si>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</si>
  <si>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</si>
  <si>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</si>
  <si>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</si>
  <si>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</si>
  <si>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</si>
  <si>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</si>
  <si>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</si>
  <si>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</si>
  <si>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</si>
  <si>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</si>
  <si>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</si>
  <si>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</si>
  <si>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</si>
  <si>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</si>
  <si>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</si>
  <si>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</si>
  <si>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</si>
  <si>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</si>
  <si>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</si>
  <si>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</si>
  <si>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</si>
  <si>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</si>
  <si>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</si>
  <si>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</si>
  <si>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</si>
  <si>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</si>
  <si>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</si>
  <si>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</si>
  <si>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</si>
  <si>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</si>
  <si>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</si>
  <si>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</si>
  <si>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</si>
  <si>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</si>
  <si>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</si>
  <si>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</si>
  <si>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</si>
  <si>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</si>
  <si>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</si>
  <si>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</si>
  <si>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</si>
  <si>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</si>
  <si>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</si>
  <si>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</si>
  <si>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</si>
  <si>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</si>
  <si>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</si>
  <si>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</si>
  <si>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</si>
  <si>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</si>
  <si>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</si>
  <si>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</si>
  <si>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</si>
  <si>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</si>
  <si>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</si>
  <si>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</si>
  <si>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</si>
  <si>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</si>
  <si>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</si>
  <si>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</si>
  <si>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</si>
  <si>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</si>
  <si>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</si>
  <si>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</si>
  <si>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</si>
  <si>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</si>
  <si>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</si>
  <si>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</si>
  <si>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</si>
  <si>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</si>
  <si>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</si>
  <si>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</si>
  <si>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</si>
  <si>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</si>
  <si>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</si>
  <si>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</si>
  <si>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</si>
  <si>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</si>
  <si>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</si>
  <si>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</si>
  <si>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</si>
  <si>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</si>
  <si>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</si>
  <si>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</si>
  <si>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</si>
  <si>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</si>
  <si>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</si>
  <si>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</si>
  <si>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</si>
  <si>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</si>
  <si>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</si>
  <si>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</si>
  <si>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</si>
  <si>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</si>
  <si>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</si>
  <si>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</si>
  <si>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</si>
  <si>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</si>
  <si>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</si>
  <si>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</si>
  <si>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</si>
  <si>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</si>
  <si>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</si>
  <si>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</si>
  <si>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</si>
  <si>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</si>
  <si>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</si>
  <si>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</si>
  <si>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</si>
  <si>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</si>
  <si>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</si>
  <si>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</si>
  <si>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</si>
  <si>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</si>
  <si>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</si>
  <si>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</si>
  <si>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</si>
  <si>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</si>
  <si>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</si>
  <si>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</si>
  <si>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</si>
  <si>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</si>
  <si>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</si>
  <si>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</si>
  <si>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</si>
  <si>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</si>
  <si>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</si>
  <si>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</si>
  <si>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</si>
  <si>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</si>
  <si>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</si>
  <si>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</si>
  <si>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</si>
  <si>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</si>
  <si>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</si>
  <si>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</si>
  <si>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</si>
  <si>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</si>
  <si>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</si>
  <si>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</si>
  <si>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</si>
  <si>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</si>
  <si>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</si>
  <si>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</si>
  <si>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</si>
  <si>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</si>
  <si>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</si>
  <si>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</si>
  <si>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</si>
  <si>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</si>
  <si>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</si>
  <si>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</si>
  <si>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</si>
  <si>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</si>
  <si>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</si>
  <si>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</si>
  <si>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</si>
  <si>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</si>
  <si>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</si>
  <si>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</si>
  <si>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</si>
  <si>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</si>
  <si>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</si>
  <si>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</si>
  <si>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</si>
  <si>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</si>
  <si>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</si>
  <si>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</si>
  <si>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</si>
  <si>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</si>
  <si>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</si>
  <si>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</si>
  <si>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</si>
  <si>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</si>
  <si>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</si>
  <si>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</si>
  <si>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</si>
  <si>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</si>
  <si>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</si>
  <si>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</si>
  <si>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</si>
  <si>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</si>
  <si>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</si>
  <si>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</si>
  <si>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</si>
  <si>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</si>
  <si>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</si>
  <si>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</si>
  <si>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</si>
  <si>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</si>
  <si>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</si>
  <si>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</si>
  <si>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</si>
  <si>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</si>
  <si>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</si>
  <si>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</si>
  <si>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</si>
  <si>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</si>
  <si>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</si>
  <si>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</si>
  <si>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</si>
  <si>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</si>
  <si>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</si>
  <si>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</si>
  <si>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</si>
  <si>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</si>
  <si>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</si>
  <si>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</si>
  <si>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</si>
  <si>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</si>
  <si>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</si>
  <si>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</si>
  <si>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</si>
  <si>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</si>
  <si>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</si>
  <si>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</si>
  <si>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</si>
  <si>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</si>
  <si>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</si>
  <si>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</si>
  <si>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</si>
  <si>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</si>
  <si>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</si>
  <si>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</si>
  <si>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</si>
  <si>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</si>
  <si>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</si>
  <si>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</si>
  <si>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</si>
  <si>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</si>
  <si>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</si>
  <si>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</si>
  <si>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</si>
  <si>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</si>
  <si>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</si>
  <si>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</si>
  <si>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</si>
  <si>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</si>
  <si>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</si>
  <si>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</si>
  <si>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</si>
  <si>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</si>
  <si>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</si>
  <si>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</si>
  <si>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</si>
  <si>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</si>
  <si>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</si>
  <si>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</si>
  <si>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</si>
  <si>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</si>
  <si>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</si>
  <si>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</si>
  <si>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</si>
  <si>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</si>
  <si>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</si>
  <si>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</si>
  <si>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</si>
  <si>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</si>
  <si>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</si>
  <si>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</si>
  <si>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</si>
  <si>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</si>
  <si>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</si>
  <si>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</si>
  <si>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</si>
  <si>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</si>
  <si>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</si>
  <si>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</si>
  <si>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</si>
  <si>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</si>
  <si>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</si>
  <si>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</si>
  <si>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</si>
  <si>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</si>
  <si>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</si>
  <si>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</si>
  <si>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</si>
  <si>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</si>
  <si>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</si>
  <si>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</si>
  <si>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</si>
  <si>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</si>
  <si>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</si>
  <si>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</si>
  <si>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</si>
  <si>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</si>
  <si>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</si>
  <si>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</si>
  <si>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</si>
  <si>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</si>
  <si>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</si>
  <si>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</si>
  <si>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</si>
  <si>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</si>
  <si>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</si>
  <si>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</si>
  <si>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</si>
  <si>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</si>
  <si>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</si>
  <si>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</si>
  <si>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</si>
  <si>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</si>
  <si>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</si>
  <si>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</si>
  <si>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</si>
  <si>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</si>
  <si>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</si>
  <si>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</si>
  <si>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</si>
  <si>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</si>
  <si>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</si>
  <si>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</si>
  <si>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</si>
  <si>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</si>
  <si>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</si>
  <si>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</si>
  <si>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</si>
  <si>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</si>
  <si>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</si>
  <si>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</si>
  <si>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</si>
  <si>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</si>
  <si>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</si>
  <si>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</si>
  <si>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</si>
  <si>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</si>
  <si>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</si>
  <si>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</si>
  <si>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</si>
  <si>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</si>
  <si>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</si>
  <si>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</si>
  <si>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</si>
  <si>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</si>
  <si>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</si>
  <si>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</si>
  <si>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</si>
  <si>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</si>
  <si>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</si>
  <si>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</si>
  <si>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</si>
  <si>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</si>
  <si>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</si>
  <si>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</si>
  <si>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</si>
  <si>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</si>
  <si>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</si>
  <si>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</si>
  <si>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</si>
  <si>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</si>
  <si>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</si>
  <si>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</si>
  <si>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</si>
  <si>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</si>
  <si>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</si>
  <si>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</si>
  <si>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</si>
  <si>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</si>
  <si>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</si>
  <si>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</si>
  <si>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</si>
  <si>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</si>
  <si>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</si>
  <si>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</si>
  <si>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</si>
  <si>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</si>
  <si>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</si>
  <si>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</si>
  <si>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</si>
  <si>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</si>
  <si>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</si>
  <si>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</si>
  <si>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</si>
  <si>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</si>
  <si>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</si>
  <si>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</si>
  <si>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</si>
  <si>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</si>
  <si>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</si>
  <si>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</si>
  <si>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</si>
  <si>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</si>
  <si>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</si>
  <si>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</si>
  <si>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</si>
  <si>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</si>
  <si>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</si>
  <si>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</si>
  <si>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</si>
  <si>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</si>
  <si>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</si>
  <si>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</si>
  <si>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</si>
  <si>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</si>
  <si>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</si>
  <si>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</si>
  <si>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</si>
  <si>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</si>
  <si>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</si>
  <si>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</si>
  <si>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</si>
  <si>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</si>
  <si>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</si>
  <si>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</si>
  <si>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</si>
  <si>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</si>
  <si>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</si>
  <si>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</si>
  <si>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</si>
  <si>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</si>
  <si>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</si>
  <si>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</si>
  <si>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</si>
  <si>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</si>
  <si>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</si>
  <si>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</si>
  <si>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</si>
  <si>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</si>
  <si>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</si>
  <si>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</si>
  <si>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</si>
  <si>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</si>
  <si>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</si>
  <si>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</si>
  <si>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</si>
  <si>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</si>
  <si>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</si>
  <si>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</si>
  <si>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</si>
  <si>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</si>
  <si>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</si>
  <si>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</si>
  <si>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</si>
  <si>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</si>
  <si>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</si>
  <si>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</si>
  <si>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</si>
  <si>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</si>
  <si>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</si>
  <si>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</si>
  <si>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</si>
  <si>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</si>
  <si>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</si>
  <si>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</si>
  <si>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</si>
  <si>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</si>
  <si>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</si>
  <si>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</si>
  <si>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</si>
  <si>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</si>
  <si>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</si>
  <si>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</si>
  <si>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</si>
  <si>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</si>
  <si>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</si>
  <si>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</si>
  <si>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</si>
  <si>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</si>
  <si>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</si>
  <si>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</si>
  <si>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</si>
  <si>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</si>
  <si>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</si>
  <si>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</si>
  <si>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</si>
  <si>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</si>
  <si>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</si>
  <si>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</si>
  <si>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</si>
  <si>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</si>
  <si>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</si>
  <si>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</si>
  <si>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</si>
  <si>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</si>
  <si>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</si>
  <si>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</si>
  <si>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</si>
  <si>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</si>
  <si>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</si>
  <si>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</si>
  <si>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</si>
  <si>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</si>
  <si>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</si>
  <si>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</si>
  <si>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</si>
  <si>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</si>
  <si>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</si>
  <si>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</si>
  <si>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</si>
  <si>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</si>
  <si>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</si>
  <si>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</si>
  <si>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</si>
  <si>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</si>
  <si>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</si>
  <si>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</si>
  <si>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</si>
  <si>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</si>
  <si>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</si>
  <si>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</si>
  <si>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</si>
  <si>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</si>
  <si>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</si>
  <si>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</si>
  <si>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</si>
  <si>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</si>
  <si>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</si>
  <si>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</si>
  <si>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</si>
  <si>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</si>
  <si>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</si>
  <si>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</si>
  <si>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</si>
  <si>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</si>
  <si>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</si>
  <si>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</si>
  <si>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</si>
  <si>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</si>
  <si>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</si>
  <si>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</si>
  <si>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</si>
  <si>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</si>
  <si>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</si>
  <si>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</si>
  <si>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</si>
  <si>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</si>
  <si>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</si>
  <si>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</si>
  <si>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</si>
  <si>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</si>
  <si>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</si>
  <si>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</si>
  <si>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</si>
  <si>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</si>
  <si>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</si>
  <si>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</si>
  <si>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</si>
  <si>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</si>
  <si>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</si>
  <si>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</si>
  <si>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</si>
  <si>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</si>
  <si>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</si>
  <si>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</si>
  <si>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</si>
  <si>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</si>
  <si>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</si>
  <si>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</si>
  <si>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</si>
  <si>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</si>
  <si>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</si>
  <si>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</si>
  <si>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</si>
  <si>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</si>
  <si>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</si>
  <si>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</si>
  <si>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</si>
  <si>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</si>
  <si>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</si>
  <si>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</si>
  <si>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</si>
  <si>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</si>
  <si>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</si>
  <si>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</si>
  <si>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</si>
  <si>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</si>
  <si>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</si>
  <si>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</si>
  <si>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</si>
  <si>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</si>
  <si>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</si>
  <si>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</si>
  <si>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</si>
  <si>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</si>
  <si>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</si>
  <si>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</si>
  <si>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</si>
  <si>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</si>
  <si>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</si>
  <si>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</si>
  <si>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</si>
  <si>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</si>
  <si>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</si>
  <si>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</si>
  <si>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</si>
  <si>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</si>
  <si>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</si>
  <si>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</si>
  <si>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</si>
  <si>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</si>
  <si>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</si>
  <si>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</si>
  <si>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</si>
  <si>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</si>
  <si>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</si>
  <si>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</si>
  <si>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</si>
  <si>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</si>
  <si>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</si>
  <si>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</si>
  <si>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</si>
  <si>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</si>
  <si>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</si>
  <si>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</si>
  <si>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</si>
  <si>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</si>
  <si>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</si>
  <si>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</si>
  <si>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</si>
  <si>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</si>
  <si>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</si>
  <si>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</si>
  <si>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</si>
  <si>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</si>
  <si>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</si>
  <si>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</si>
  <si>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</si>
  <si>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</si>
  <si>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</si>
  <si>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</si>
  <si>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</si>
  <si>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</si>
  <si>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</si>
  <si>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</si>
  <si>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</si>
  <si>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</si>
  <si>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</si>
  <si>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</si>
  <si>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</si>
  <si>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</si>
  <si>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</si>
  <si>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</si>
  <si>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</si>
  <si>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</si>
  <si>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</si>
  <si>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</si>
  <si>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</si>
  <si>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</si>
  <si>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</si>
  <si>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</si>
  <si>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</si>
  <si>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</si>
  <si>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</si>
  <si>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</si>
  <si>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</si>
  <si>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</si>
  <si>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</si>
  <si>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</si>
  <si>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</si>
  <si>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</si>
  <si>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</si>
  <si>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</si>
  <si>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</si>
  <si>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</si>
  <si>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</si>
  <si>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</si>
  <si>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</si>
  <si>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</si>
  <si>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</si>
  <si>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</si>
  <si>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</si>
  <si>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</si>
  <si>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</si>
  <si>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</si>
  <si>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</si>
  <si>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</si>
  <si>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</si>
  <si>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</si>
  <si>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</si>
  <si>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</si>
  <si>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</si>
  <si>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</si>
  <si>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</si>
  <si>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</si>
  <si>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</si>
  <si>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</si>
  <si>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</si>
  <si>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</si>
  <si>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</si>
  <si>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</si>
  <si>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</si>
  <si>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</si>
  <si>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</si>
  <si>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</si>
  <si>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</si>
  <si>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</si>
  <si>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</si>
  <si>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</si>
  <si>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</si>
  <si>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</si>
  <si>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</si>
  <si>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</si>
  <si>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</si>
  <si>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</si>
  <si>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</si>
  <si>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</si>
  <si>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</si>
  <si>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</si>
  <si>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</si>
  <si>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</si>
  <si>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</si>
  <si>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</si>
  <si>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</si>
  <si>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</si>
  <si>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</si>
  <si>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</si>
  <si>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</si>
  <si>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</si>
  <si>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</si>
  <si>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</si>
  <si>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</si>
  <si>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</si>
  <si>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</si>
  <si>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</si>
  <si>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</si>
  <si>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</si>
  <si>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</si>
  <si>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</si>
  <si>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</si>
  <si>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</si>
  <si>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</si>
  <si>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</si>
  <si>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</si>
  <si>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</si>
  <si>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</si>
  <si>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</si>
  <si>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</si>
  <si>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</si>
  <si>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</si>
  <si>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</si>
  <si>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</si>
  <si>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</si>
  <si>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</si>
  <si>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</si>
  <si>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</si>
  <si>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</si>
  <si>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</si>
  <si>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</si>
  <si>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</si>
  <si>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</si>
  <si>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</si>
  <si>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</si>
  <si>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</si>
  <si>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</si>
  <si>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</si>
  <si>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</si>
  <si>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</si>
  <si>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</si>
  <si>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</si>
  <si>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</si>
  <si>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</si>
  <si>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</si>
  <si>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</si>
  <si>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</si>
  <si>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</si>
  <si>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</si>
  <si>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</si>
  <si>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</si>
  <si>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</si>
  <si>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</si>
  <si>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</si>
  <si>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</si>
  <si>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</si>
  <si>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</si>
  <si>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</si>
  <si>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</si>
  <si>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</si>
  <si>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</si>
  <si>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</si>
  <si>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</si>
  <si>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</si>
  <si>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</si>
  <si>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</si>
  <si>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</si>
  <si>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</si>
  <si>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</si>
  <si>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</si>
  <si>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</si>
  <si>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</si>
  <si>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</si>
  <si>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</si>
  <si>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</si>
  <si>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</si>
  <si>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</si>
  <si>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</si>
  <si>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</si>
  <si>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</si>
  <si>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</si>
  <si>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</si>
  <si>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</si>
  <si>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</si>
  <si>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</si>
  <si>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</si>
  <si>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</si>
  <si>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</si>
  <si>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</si>
  <si>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</si>
  <si>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</si>
  <si>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</si>
  <si>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</si>
  <si>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</si>
  <si>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</si>
  <si>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</si>
  <si>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</si>
  <si>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</si>
  <si>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</si>
  <si>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</si>
  <si>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</si>
  <si>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</si>
  <si>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</si>
  <si>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</si>
  <si>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</si>
  <si>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</si>
  <si>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</si>
  <si>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</si>
  <si>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</si>
  <si>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</si>
  <si>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</si>
  <si>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</si>
  <si>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</si>
  <si>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</si>
  <si>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</si>
  <si>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</si>
  <si>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</si>
  <si>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</si>
  <si>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</si>
  <si>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</si>
  <si>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</si>
  <si>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</si>
  <si>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</si>
  <si>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</si>
  <si>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</si>
  <si>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</si>
  <si>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</si>
  <si>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</si>
  <si>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</si>
  <si>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</si>
  <si>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</si>
  <si>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</si>
  <si>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</si>
  <si>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</si>
  <si>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</si>
  <si>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</si>
  <si>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</si>
  <si>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</si>
  <si>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</si>
  <si>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</si>
  <si>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</si>
  <si>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</si>
  <si>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</si>
  <si>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</si>
  <si>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</si>
  <si>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</si>
  <si>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</si>
  <si>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</si>
  <si>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</si>
  <si>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</si>
  <si>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</si>
  <si>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</si>
  <si>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</si>
  <si>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</si>
  <si>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</si>
  <si>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</si>
  <si>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</si>
  <si>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</si>
  <si>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</si>
  <si>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</si>
  <si>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</si>
  <si>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</si>
  <si>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</si>
  <si>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</si>
  <si>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</si>
  <si>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</si>
  <si>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</si>
  <si>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</si>
  <si>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</si>
  <si>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</si>
  <si>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</si>
  <si>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</si>
  <si>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</si>
  <si>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</si>
  <si>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</si>
  <si>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</si>
  <si>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</si>
  <si>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</si>
  <si>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</si>
  <si>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</si>
  <si>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</si>
  <si>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</si>
  <si>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</si>
  <si>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</si>
  <si>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</si>
  <si>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</si>
  <si>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</si>
  <si>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</si>
  <si>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</si>
  <si>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</si>
  <si>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</si>
  <si>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</si>
  <si>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</si>
  <si>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</si>
  <si>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</si>
  <si>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</si>
  <si>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</si>
  <si>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</si>
  <si>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</si>
  <si>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</si>
  <si>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</si>
  <si>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</si>
  <si>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</si>
  <si>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</si>
  <si>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</si>
  <si>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</si>
  <si>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</si>
  <si>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</si>
  <si>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</si>
  <si>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</si>
  <si>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</si>
  <si>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</si>
  <si>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</si>
  <si>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</si>
  <si>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</si>
  <si>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</si>
  <si>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</si>
  <si>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</si>
  <si>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</si>
  <si>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</si>
  <si>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</si>
  <si>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</si>
  <si>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</si>
  <si>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</si>
  <si>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</si>
  <si>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</si>
  <si>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</si>
  <si>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</si>
  <si>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</si>
  <si>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</si>
  <si>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</si>
  <si>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</si>
  <si>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</si>
  <si>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</si>
  <si>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</si>
  <si>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</si>
  <si>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</si>
  <si>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</si>
  <si>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</si>
  <si>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</si>
  <si>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</si>
  <si>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</si>
  <si>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</si>
  <si>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</si>
  <si>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</si>
  <si>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</si>
  <si>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</si>
  <si>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</si>
  <si>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</si>
  <si>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</si>
  <si>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</si>
  <si>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</si>
  <si>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</si>
  <si>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</si>
  <si>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</si>
  <si>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</si>
  <si>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</si>
  <si>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</si>
  <si>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</si>
  <si>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</si>
  <si>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</si>
  <si>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</si>
  <si>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</si>
  <si>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</si>
  <si>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</si>
  <si>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</si>
  <si>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</si>
  <si>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</si>
  <si>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</si>
  <si>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</si>
  <si>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</si>
  <si>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</si>
  <si>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</si>
  <si>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</si>
  <si>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</si>
  <si>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</si>
  <si>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</si>
  <si>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</si>
  <si>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</si>
  <si>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</si>
  <si>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</si>
  <si>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</si>
  <si>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</si>
  <si>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</si>
  <si>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</si>
  <si>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</si>
  <si>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</si>
  <si>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</si>
  <si>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</si>
  <si>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</si>
  <si>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</si>
  <si>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</si>
  <si>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</si>
  <si>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</si>
  <si>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</si>
  <si>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</si>
  <si>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</si>
  <si>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</si>
  <si>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</si>
  <si>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</si>
  <si>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</si>
  <si>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</si>
  <si>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</si>
  <si>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</si>
  <si>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</si>
  <si>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</si>
  <si>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</si>
  <si>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</si>
  <si>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</si>
  <si>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</si>
  <si>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</si>
  <si>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</si>
  <si>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</si>
  <si>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</si>
  <si>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</si>
  <si>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</si>
  <si>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</si>
  <si>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</si>
  <si>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</si>
  <si>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</si>
  <si>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</si>
  <si>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</si>
  <si>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</si>
  <si>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</si>
  <si>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</si>
  <si>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</si>
  <si>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</si>
  <si>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</si>
  <si>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</si>
  <si>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</si>
  <si>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</si>
  <si>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</si>
  <si>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</si>
  <si>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</si>
  <si>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</si>
  <si>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</si>
  <si>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</si>
  <si>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</si>
  <si>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</si>
  <si>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</si>
  <si>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</si>
  <si>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</si>
  <si>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</si>
  <si>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</si>
  <si>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</si>
  <si>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</si>
  <si>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</si>
  <si>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</si>
  <si>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</si>
  <si>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</si>
  <si>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</si>
  <si>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</si>
  <si>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</si>
  <si>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</si>
  <si>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</si>
  <si>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</si>
  <si>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</si>
  <si>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</si>
  <si>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</si>
  <si>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</si>
  <si>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</si>
  <si>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</si>
  <si>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</si>
  <si>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</si>
  <si>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</si>
  <si>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</si>
  <si>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</si>
  <si>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</si>
  <si>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</si>
  <si>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</si>
  <si>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</si>
  <si>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</si>
  <si>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</si>
  <si>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</si>
  <si>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</si>
  <si>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</si>
  <si>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</si>
  <si>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</si>
  <si>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</si>
  <si>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</si>
  <si>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</si>
  <si>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</si>
  <si>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</si>
  <si>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</si>
  <si>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</si>
  <si>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</si>
  <si>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</si>
  <si>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</si>
  <si>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</si>
  <si>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</si>
  <si>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</si>
  <si>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</si>
  <si>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</si>
  <si>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</si>
  <si>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</si>
  <si>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</si>
  <si>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</si>
  <si>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</si>
  <si>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</si>
  <si>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</si>
  <si>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</si>
  <si>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</si>
  <si>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</si>
  <si>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</si>
  <si>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</si>
  <si>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</si>
  <si>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</si>
  <si>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</si>
  <si>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</si>
  <si>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</si>
  <si>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</si>
  <si>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</si>
  <si>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</si>
  <si>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</si>
  <si>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</si>
  <si>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</si>
  <si>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</si>
  <si>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</si>
  <si>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</si>
  <si>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</si>
  <si>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</si>
  <si>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</si>
  <si>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</si>
  <si>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</si>
  <si>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</si>
  <si>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</si>
  <si>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</si>
  <si>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</si>
  <si>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</si>
  <si>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</si>
  <si>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</si>
  <si>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</si>
  <si>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</si>
  <si>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</si>
  <si>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</si>
  <si>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</si>
  <si>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</si>
  <si>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</si>
  <si>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</si>
  <si>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</si>
  <si>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</si>
  <si>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</si>
  <si>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</si>
  <si>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</si>
  <si>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</si>
  <si>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</si>
  <si>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</si>
  <si>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</si>
  <si>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</si>
  <si>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</si>
  <si>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</si>
  <si>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</si>
  <si>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</si>
  <si>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</si>
  <si>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</si>
  <si>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</si>
  <si>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</si>
  <si>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</si>
  <si>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</si>
  <si>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</si>
  <si>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</si>
  <si>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</si>
  <si>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</si>
  <si>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</si>
  <si>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</si>
  <si>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</si>
  <si>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</si>
  <si>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</si>
  <si>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</si>
  <si>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</si>
  <si>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</si>
  <si>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</si>
  <si>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</si>
  <si>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</si>
  <si>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</si>
  <si>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</si>
  <si>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</si>
  <si>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</si>
  <si>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</si>
  <si>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</si>
  <si>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</si>
  <si>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</si>
  <si>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</si>
  <si>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</si>
  <si>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</si>
  <si>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</si>
  <si>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</si>
  <si>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</si>
  <si>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</si>
  <si>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</si>
  <si>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</si>
  <si>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</si>
  <si>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</si>
  <si>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</si>
  <si>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</si>
  <si>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</si>
  <si>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</si>
  <si>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</si>
  <si>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</si>
  <si>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</si>
  <si>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</si>
  <si>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</si>
  <si>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</si>
  <si>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</si>
  <si>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</si>
  <si>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</si>
  <si>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</si>
  <si>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</si>
  <si>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</si>
  <si>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</si>
  <si>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</si>
  <si>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</si>
  <si>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</si>
  <si>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</si>
  <si>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</si>
  <si>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</si>
  <si>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</si>
  <si>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</si>
  <si>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</si>
  <si>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</si>
  <si>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</si>
  <si>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</si>
  <si>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</si>
  <si>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</si>
  <si>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</si>
  <si>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</si>
  <si>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</si>
  <si>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</si>
  <si>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</si>
  <si>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</si>
  <si>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</si>
  <si>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</si>
  <si>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</si>
  <si>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</si>
  <si>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</si>
  <si>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</si>
  <si>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</si>
  <si>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</si>
  <si>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</si>
  <si>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</si>
  <si>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</si>
  <si>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</si>
  <si>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</si>
  <si>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</si>
  <si>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</si>
  <si>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</si>
  <si>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</si>
  <si>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</si>
  <si>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</si>
  <si>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</si>
  <si>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</si>
  <si>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</si>
  <si>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</si>
  <si>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</si>
  <si>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</si>
  <si>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</si>
  <si>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</si>
  <si>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</si>
  <si>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</si>
  <si>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</si>
  <si>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</si>
  <si>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</si>
  <si>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</si>
  <si>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</si>
  <si>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</si>
  <si>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</si>
  <si>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</si>
  <si>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</si>
  <si>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</si>
  <si>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</si>
  <si>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</si>
  <si>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</si>
  <si>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</si>
  <si>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</si>
  <si>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</si>
  <si>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</si>
  <si>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</si>
  <si>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</si>
  <si>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</si>
  <si>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</si>
  <si>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</si>
  <si>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</si>
  <si>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</si>
  <si>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</si>
  <si>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</si>
  <si>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</si>
  <si>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</si>
  <si>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</si>
  <si>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</si>
  <si>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</si>
  <si>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</si>
  <si>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</si>
  <si>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</si>
  <si>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</si>
  <si>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</si>
  <si>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</si>
  <si>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</si>
  <si>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</si>
  <si>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</si>
  <si>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</si>
  <si>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</si>
  <si>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</si>
  <si>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</si>
  <si>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</si>
  <si>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</si>
  <si>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</si>
  <si>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</si>
  <si>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</si>
  <si>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</si>
  <si>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</si>
  <si>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</si>
  <si>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</si>
  <si>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</si>
  <si>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</si>
  <si>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</si>
  <si>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</si>
  <si>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</si>
  <si>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</si>
  <si>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</si>
  <si>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</si>
  <si>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</si>
  <si>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</si>
  <si>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</si>
  <si>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</si>
  <si>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</si>
  <si>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</si>
  <si>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</si>
  <si>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</si>
  <si>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</si>
  <si>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</si>
  <si>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</si>
  <si>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</si>
  <si>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</si>
  <si>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</si>
  <si>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</si>
  <si>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</si>
  <si>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</si>
  <si>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</si>
  <si>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</si>
  <si>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</si>
  <si>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</si>
  <si>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</si>
  <si>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</si>
  <si>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</si>
  <si>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</si>
  <si>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</si>
  <si>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</si>
  <si>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</si>
  <si>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</si>
  <si>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</si>
  <si>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</si>
  <si>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</si>
  <si>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</si>
  <si>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</si>
  <si>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</si>
  <si>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</si>
  <si>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</si>
  <si>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</si>
  <si>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</si>
  <si>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</si>
  <si>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</si>
  <si>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</si>
  <si>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</si>
  <si>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</si>
  <si>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</si>
  <si>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</si>
  <si>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</si>
  <si>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</si>
  <si>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</si>
  <si>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</si>
  <si>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</si>
  <si>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</si>
  <si>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</si>
  <si>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</si>
  <si>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</si>
  <si>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</si>
  <si>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</si>
  <si>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</si>
  <si>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</si>
  <si>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</si>
  <si>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</si>
  <si>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</si>
  <si>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</si>
  <si>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</si>
  <si>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</si>
  <si>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</si>
  <si>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</si>
  <si>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</si>
  <si>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</si>
  <si>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</si>
  <si>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</si>
  <si>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</si>
  <si>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</si>
  <si>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</si>
  <si>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</si>
  <si>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</si>
  <si>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</si>
  <si>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</si>
  <si>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</si>
  <si>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</si>
  <si>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</si>
  <si>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</si>
  <si>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</si>
  <si>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</si>
  <si>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</si>
  <si>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</si>
  <si>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</si>
  <si>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</si>
  <si>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</si>
  <si>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</si>
  <si>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</si>
  <si>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</si>
  <si>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</si>
  <si>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</si>
  <si>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</si>
  <si>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</si>
  <si>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</si>
  <si>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</si>
  <si>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</si>
  <si>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</si>
  <si>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</si>
  <si>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</si>
  <si>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</si>
  <si>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</si>
  <si>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</si>
  <si>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</si>
  <si>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</si>
  <si>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</si>
  <si>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</si>
  <si>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</si>
  <si>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</si>
  <si>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</si>
  <si>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</si>
  <si>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</si>
  <si>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</si>
  <si>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</si>
  <si>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</si>
  <si>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</si>
  <si>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</si>
  <si>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</si>
  <si>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</si>
  <si>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</si>
  <si>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</si>
  <si>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</si>
  <si>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</si>
  <si>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</si>
  <si>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</si>
  <si>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</si>
  <si>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</si>
  <si>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</si>
  <si>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</si>
  <si>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</si>
  <si>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</si>
  <si>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</si>
  <si>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</si>
  <si>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</si>
  <si>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</si>
  <si>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</si>
  <si>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</si>
  <si>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</si>
  <si>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</si>
  <si>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</si>
  <si>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</si>
  <si>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</si>
  <si>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</si>
  <si>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</si>
  <si>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</si>
  <si>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</si>
  <si>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</si>
  <si>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</si>
  <si>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</si>
  <si>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</si>
  <si>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</si>
  <si>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</si>
  <si>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</si>
  <si>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</si>
  <si>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</si>
  <si>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</si>
  <si>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</si>
  <si>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</si>
  <si>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</si>
  <si>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</si>
  <si>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</si>
  <si>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</si>
  <si>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</si>
  <si>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</si>
  <si>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</si>
  <si>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</si>
  <si>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</si>
  <si>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</si>
  <si>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</si>
  <si>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</si>
  <si>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</si>
  <si>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</si>
  <si>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</si>
  <si>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</si>
  <si>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</si>
  <si>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</si>
  <si>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</si>
  <si>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</si>
  <si>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</si>
  <si>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</si>
  <si>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</si>
  <si>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</si>
  <si>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</si>
  <si>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</si>
  <si>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</si>
  <si>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</si>
  <si>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</si>
  <si>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</si>
  <si>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</si>
  <si>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</si>
  <si>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</si>
  <si>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</si>
  <si>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</si>
  <si>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</si>
  <si>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</si>
  <si>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</si>
  <si>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</si>
  <si>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</si>
  <si>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</si>
  <si>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</si>
  <si>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</si>
  <si>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</si>
  <si>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</si>
  <si>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</si>
  <si>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</si>
  <si>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</si>
  <si>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</si>
  <si>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</si>
  <si>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</si>
  <si>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</si>
  <si>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</si>
  <si>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</si>
  <si>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</si>
  <si>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</si>
  <si>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</si>
  <si>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</si>
  <si>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</si>
  <si>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</si>
  <si>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</si>
  <si>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</si>
  <si>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</si>
  <si>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</si>
  <si>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</si>
  <si>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</si>
  <si>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</si>
  <si>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</si>
  <si>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</si>
  <si>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</si>
  <si>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</si>
  <si>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</si>
  <si>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</si>
  <si>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</si>
  <si>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</si>
  <si>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</si>
  <si>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</si>
  <si>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</si>
  <si>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</si>
  <si>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</si>
  <si>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</si>
  <si>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</si>
  <si>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</si>
  <si>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</si>
  <si>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</si>
  <si>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</si>
  <si>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</si>
  <si>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</si>
  <si>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</si>
  <si>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</si>
  <si>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</si>
  <si>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</si>
  <si>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</si>
  <si>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</si>
  <si>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</si>
  <si>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</si>
  <si>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</si>
  <si>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</si>
  <si>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</si>
  <si>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</si>
  <si>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</si>
  <si>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</si>
  <si>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</si>
  <si>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</si>
  <si>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</si>
  <si>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</si>
  <si>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</si>
  <si>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</si>
  <si>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</si>
  <si>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</si>
  <si>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</si>
  <si>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</si>
  <si>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</si>
  <si>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</si>
  <si>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</si>
  <si>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</si>
  <si>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</si>
  <si>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</si>
  <si>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</si>
  <si>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</si>
  <si>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</si>
  <si>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</si>
  <si>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</si>
  <si>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</si>
  <si>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</si>
  <si>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</si>
  <si>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</si>
  <si>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</si>
  <si>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</si>
  <si>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</si>
  <si>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</si>
  <si>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</si>
  <si>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</si>
  <si>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</si>
  <si>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</si>
  <si>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</si>
  <si>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</si>
  <si>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</si>
  <si>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</si>
  <si>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</si>
  <si>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</si>
  <si>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</si>
  <si>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</si>
  <si>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</si>
  <si>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</si>
  <si>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</si>
  <si>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</si>
  <si>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</si>
  <si>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</si>
  <si>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</si>
  <si>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</si>
  <si>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</si>
  <si>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</si>
  <si>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</si>
  <si>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</si>
  <si>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</si>
  <si>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</si>
  <si>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</si>
  <si>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</si>
  <si>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</si>
  <si>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</si>
  <si>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</si>
  <si>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</si>
  <si>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</si>
  <si>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</si>
  <si>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</si>
  <si>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</si>
  <si>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</si>
  <si>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</si>
  <si>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</si>
  <si>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</si>
  <si>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</si>
  <si>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</si>
  <si>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</si>
  <si>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</si>
  <si>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</si>
  <si>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</si>
  <si>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</si>
  <si>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</si>
  <si>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</si>
  <si>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</si>
  <si>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</si>
  <si>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</si>
  <si>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</si>
  <si>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</si>
  <si>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</si>
  <si>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</si>
  <si>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</si>
  <si>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</si>
  <si>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</si>
  <si>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</si>
  <si>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</si>
  <si>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</si>
  <si>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</si>
  <si>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</si>
  <si>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</si>
  <si>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</si>
  <si>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</si>
  <si>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</si>
  <si>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</si>
  <si>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</si>
  <si>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</si>
  <si>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</si>
  <si>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</si>
  <si>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</si>
  <si>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</si>
  <si>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</si>
  <si>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</si>
  <si>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</si>
  <si>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</si>
  <si>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</si>
  <si>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</si>
  <si>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</si>
  <si>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</si>
  <si>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</si>
  <si>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</si>
  <si>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</si>
  <si>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</si>
  <si>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</si>
  <si>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</si>
  <si>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</si>
  <si>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</si>
  <si>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</si>
  <si>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</si>
  <si>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</si>
  <si>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</si>
  <si>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</si>
  <si>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</si>
  <si>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</si>
  <si>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</si>
  <si>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</si>
  <si>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</si>
  <si>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</si>
  <si>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</si>
  <si>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</si>
  <si>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</si>
  <si>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</si>
  <si>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</si>
  <si>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</si>
  <si>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</si>
  <si>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</si>
  <si>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</si>
  <si>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</si>
  <si>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</si>
  <si>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</si>
  <si>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</si>
  <si>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</si>
  <si>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</si>
  <si>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</si>
  <si>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</si>
  <si>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</si>
  <si>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</si>
  <si>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</si>
  <si>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</si>
  <si>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</si>
  <si>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</si>
  <si>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</si>
  <si>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</si>
  <si>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</si>
  <si>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</si>
  <si>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</si>
  <si>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</si>
  <si>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</si>
  <si>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</si>
  <si>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</si>
  <si>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</si>
  <si>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</si>
  <si>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</si>
  <si>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</si>
  <si>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</si>
  <si>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</si>
  <si>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</si>
  <si>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</si>
  <si>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</si>
  <si>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</si>
  <si>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</si>
  <si>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</si>
  <si>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</si>
  <si>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</si>
  <si>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</si>
  <si>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</si>
  <si>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</si>
  <si>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</si>
  <si>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</si>
  <si>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</si>
  <si>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</si>
  <si>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</si>
  <si>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</si>
  <si>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</si>
  <si>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</si>
  <si>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</si>
  <si>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</si>
  <si>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</si>
  <si>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</si>
  <si>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</si>
  <si>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</si>
  <si>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</si>
  <si>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</si>
  <si>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</si>
  <si>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</si>
  <si>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</si>
  <si>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</si>
  <si>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</si>
  <si>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</si>
  <si>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</si>
  <si>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</si>
  <si>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</si>
  <si>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</si>
  <si>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</si>
  <si>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</si>
  <si>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</si>
  <si>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</si>
  <si>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</si>
  <si>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</si>
  <si>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</si>
  <si>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</si>
  <si>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</si>
  <si>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</si>
  <si>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</si>
  <si>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</si>
  <si>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</si>
  <si>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</si>
  <si>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</si>
  <si>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</si>
  <si>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</si>
  <si>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</si>
  <si>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</si>
  <si>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</si>
  <si>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</si>
  <si>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</si>
  <si>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</si>
  <si>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</si>
  <si>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</si>
  <si>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</si>
  <si>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</si>
  <si>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</si>
  <si>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</si>
  <si>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</si>
  <si>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</si>
  <si>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</si>
  <si>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</si>
  <si>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</si>
  <si>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</si>
  <si>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</si>
  <si>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</si>
  <si>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</si>
  <si>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</si>
  <si>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</si>
  <si>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</si>
  <si>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</si>
  <si>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</si>
  <si>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</si>
  <si>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</si>
  <si>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</si>
  <si>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</si>
  <si>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</si>
  <si>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</si>
  <si>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</si>
  <si>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</si>
  <si>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</si>
  <si>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</si>
  <si>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</si>
  <si>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</si>
  <si>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</si>
  <si>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</si>
  <si>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</si>
  <si>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</si>
  <si>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</si>
  <si>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</si>
  <si>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</si>
  <si>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</si>
  <si>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</si>
  <si>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</si>
  <si>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</si>
  <si>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</si>
  <si>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</si>
  <si>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</si>
  <si>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</si>
  <si>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</si>
  <si>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</si>
  <si>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</si>
  <si>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</si>
  <si>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</si>
  <si>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</si>
  <si>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</si>
  <si>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</si>
  <si>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</si>
  <si>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</si>
  <si>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</si>
  <si>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</si>
  <si>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</si>
  <si>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</si>
  <si>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</si>
  <si>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</si>
  <si>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</si>
  <si>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</si>
  <si>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</si>
  <si>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</si>
  <si>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</si>
  <si>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</si>
  <si>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</si>
  <si>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</si>
  <si>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</si>
  <si>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</si>
  <si>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</si>
  <si>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</si>
  <si>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</si>
  <si>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</si>
  <si>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</si>
  <si>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</si>
  <si>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</si>
  <si>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</si>
  <si>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</si>
  <si>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</si>
  <si>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</si>
  <si>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</si>
  <si>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</si>
  <si>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</si>
  <si>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</si>
  <si>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</si>
  <si>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</si>
  <si>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</si>
  <si>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</si>
  <si>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</si>
  <si>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</si>
  <si>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</si>
  <si>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</si>
  <si>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</si>
  <si>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</si>
  <si>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</si>
  <si>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</si>
  <si>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</si>
  <si>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</si>
  <si>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</si>
  <si>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</si>
  <si>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</si>
  <si>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</si>
  <si>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</si>
  <si>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</si>
  <si>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</si>
  <si>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</si>
  <si>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</si>
  <si>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</si>
  <si>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</si>
  <si>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</si>
  <si>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</si>
  <si>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</si>
  <si>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</si>
  <si>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</si>
  <si>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</si>
  <si>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</si>
  <si>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</si>
  <si>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</si>
  <si>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</si>
  <si>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</si>
  <si>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</si>
  <si>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</si>
  <si>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</si>
  <si>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</si>
  <si>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</si>
  <si>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</si>
  <si>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</si>
  <si>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</si>
  <si>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</si>
  <si>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</si>
  <si>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</si>
  <si>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</si>
  <si>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</si>
  <si>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</si>
  <si>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</si>
  <si>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</si>
  <si>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</si>
  <si>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</si>
  <si>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</si>
  <si>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</si>
  <si>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</si>
  <si>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</si>
  <si>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</si>
  <si>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</si>
  <si>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</si>
  <si>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</si>
  <si>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</si>
  <si>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</si>
  <si>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</si>
  <si>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</si>
  <si>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</si>
  <si>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</si>
  <si>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</si>
  <si>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</si>
  <si>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</si>
  <si>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</si>
  <si>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</si>
  <si>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</si>
  <si>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</si>
  <si>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</si>
  <si>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</si>
  <si>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</si>
  <si>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</si>
  <si>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</si>
  <si>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</si>
  <si>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</si>
  <si>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</si>
  <si>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</si>
  <si>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</si>
  <si>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</si>
  <si>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</si>
  <si>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</si>
  <si>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</si>
  <si>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</si>
  <si>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</si>
  <si>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</si>
  <si>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</si>
  <si>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</si>
  <si>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</si>
  <si>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</si>
  <si>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</si>
  <si>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</si>
  <si>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</si>
  <si>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</si>
  <si>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</si>
  <si>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</si>
  <si>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</si>
  <si>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</si>
  <si>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</si>
  <si>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</si>
  <si>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</si>
  <si>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</si>
  <si>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</si>
  <si>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</si>
  <si>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</si>
  <si>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</si>
  <si>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</si>
  <si>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</si>
  <si>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</si>
  <si>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</si>
  <si>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</si>
  <si>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</si>
  <si>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</si>
  <si>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</si>
  <si>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</si>
  <si>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</si>
  <si>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</si>
  <si>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</si>
  <si>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</si>
  <si>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</si>
  <si>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</si>
  <si>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</si>
  <si>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</si>
  <si>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</si>
  <si>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</si>
  <si>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</si>
  <si>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</si>
  <si>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</si>
  <si>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</si>
  <si>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</si>
  <si>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</si>
  <si>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</si>
  <si>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</si>
  <si>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</si>
  <si>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</si>
  <si>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</si>
  <si>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</si>
  <si>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</si>
  <si>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</si>
  <si>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</si>
  <si>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</si>
  <si>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</si>
  <si>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</si>
  <si>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</si>
  <si>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</si>
  <si>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</si>
  <si>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</si>
  <si>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</si>
  <si>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</si>
  <si>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</si>
  <si>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</si>
  <si>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</si>
  <si>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</si>
  <si>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</si>
  <si>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</si>
  <si>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</si>
  <si>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</si>
  <si>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</si>
  <si>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</si>
  <si>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</si>
  <si>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</si>
  <si>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</si>
  <si>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</si>
  <si>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</si>
  <si>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</si>
  <si>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</si>
  <si>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</si>
  <si>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</si>
  <si>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</si>
  <si>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</si>
  <si>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</si>
  <si>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</si>
  <si>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</si>
  <si>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</si>
  <si>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</si>
  <si>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</si>
  <si>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</si>
  <si>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</si>
  <si>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</si>
  <si>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</si>
  <si>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</si>
  <si>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</si>
  <si>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</si>
  <si>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</si>
  <si>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</si>
  <si>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</si>
  <si>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</si>
  <si>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</si>
  <si>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</si>
  <si>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</si>
  <si>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</si>
  <si>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</si>
  <si>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</si>
  <si>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</si>
  <si>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</si>
  <si>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</si>
  <si>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</si>
  <si>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</si>
  <si>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</si>
  <si>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</si>
  <si>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</si>
  <si>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</si>
  <si>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</si>
  <si>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</si>
  <si>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</si>
  <si>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</si>
  <si>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</si>
  <si>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</si>
  <si>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</si>
  <si>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</si>
  <si>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</si>
  <si>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</si>
  <si>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</si>
  <si>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</si>
  <si>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</si>
  <si>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</si>
  <si>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</si>
  <si>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</si>
  <si>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</si>
  <si>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</si>
  <si>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</si>
  <si>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</si>
  <si>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</si>
  <si>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</si>
  <si>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</si>
  <si>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</si>
  <si>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</si>
  <si>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</si>
  <si>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</si>
  <si>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</si>
  <si>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</si>
  <si>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</si>
  <si>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</si>
  <si>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</si>
  <si>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</si>
  <si>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</si>
  <si>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</si>
  <si>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</si>
  <si>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</si>
  <si>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</si>
  <si>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</si>
  <si>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</si>
  <si>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</si>
  <si>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</si>
  <si>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</si>
  <si>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</si>
  <si>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</si>
  <si>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</si>
  <si>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</si>
  <si>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</si>
  <si>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</si>
  <si>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</si>
  <si>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</si>
  <si>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</si>
  <si>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</si>
  <si>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</si>
  <si>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</si>
  <si>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</si>
  <si>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</si>
  <si>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</si>
  <si>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</si>
  <si>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</si>
  <si>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</si>
  <si>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</si>
  <si>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</si>
  <si>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</si>
  <si>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</si>
  <si>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</si>
  <si>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</si>
  <si>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</si>
  <si>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</si>
  <si>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</si>
  <si>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</si>
  <si>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</si>
  <si>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</si>
  <si>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</si>
  <si>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</si>
  <si>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</si>
  <si>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</si>
  <si>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</si>
  <si>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</si>
  <si>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</si>
  <si>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</si>
  <si>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</si>
  <si>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</si>
  <si>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</si>
  <si>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</si>
  <si>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</si>
  <si>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</si>
  <si>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</si>
  <si>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</si>
  <si>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</si>
  <si>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</si>
  <si>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</si>
  <si>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</si>
  <si>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</si>
  <si>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</si>
  <si>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</si>
  <si>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</si>
  <si>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</si>
  <si>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</si>
  <si>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</si>
  <si>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</si>
  <si>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</si>
  <si>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</si>
  <si>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</si>
  <si>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</si>
  <si>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</si>
  <si>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</si>
  <si>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</si>
  <si>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</si>
  <si>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</si>
  <si>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</si>
  <si>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</si>
  <si>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</si>
  <si>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</si>
  <si>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</si>
  <si>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</si>
  <si>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</si>
  <si>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</si>
  <si>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</si>
  <si>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</si>
  <si>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</si>
  <si>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</si>
  <si>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</si>
  <si>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</si>
  <si>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</si>
  <si>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</si>
  <si>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</si>
  <si>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</si>
  <si>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</si>
  <si>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</si>
  <si>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</si>
  <si>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</si>
  <si>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</si>
  <si>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</si>
  <si>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</si>
  <si>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</si>
  <si>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</si>
  <si>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</si>
  <si>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</si>
  <si>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</si>
  <si>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</si>
  <si>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</si>
  <si>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</si>
  <si>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</si>
  <si>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</si>
  <si>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</si>
  <si>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</si>
  <si>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</si>
  <si>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</si>
  <si>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</si>
  <si>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</si>
  <si>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</si>
  <si>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</si>
  <si>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</si>
  <si>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</si>
  <si>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</si>
  <si>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</si>
  <si>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</si>
  <si>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</si>
  <si>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</si>
  <si>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</si>
  <si>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</si>
  <si>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</si>
  <si>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</si>
  <si>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</si>
  <si>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</si>
  <si>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</si>
  <si>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</si>
  <si>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</si>
  <si>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</si>
  <si>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</si>
  <si>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</si>
  <si>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</si>
  <si>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</si>
  <si>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</si>
  <si>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</si>
  <si>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</si>
  <si>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</si>
  <si>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</si>
  <si>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</si>
  <si>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</si>
  <si>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</si>
  <si>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</si>
  <si>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</si>
  <si>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</si>
  <si>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</si>
  <si>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</si>
  <si>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</si>
  <si>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</si>
  <si>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</si>
  <si>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</si>
  <si>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</si>
  <si>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</si>
  <si>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</si>
  <si>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</si>
  <si>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</si>
  <si>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</si>
  <si>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</si>
  <si>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</si>
  <si>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</si>
  <si>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</si>
  <si>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</si>
  <si>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</si>
  <si>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</si>
  <si>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</si>
  <si>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</si>
  <si>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</si>
  <si>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</si>
  <si>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</si>
  <si>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</si>
  <si>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</si>
  <si>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</si>
  <si>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</si>
  <si>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</si>
  <si>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</si>
  <si>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</si>
  <si>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</si>
  <si>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</si>
  <si>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</si>
  <si>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</si>
  <si>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</si>
  <si>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</si>
  <si>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</si>
  <si>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</si>
  <si>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</si>
  <si>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</si>
  <si>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</si>
  <si>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</si>
  <si>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</si>
  <si>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</si>
  <si>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</si>
  <si>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</si>
  <si>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</si>
  <si>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</si>
  <si>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</si>
  <si>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</si>
  <si>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</si>
  <si>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</si>
  <si>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</si>
  <si>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</si>
  <si>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</si>
  <si>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</si>
  <si>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</si>
  <si>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</si>
  <si>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</si>
  <si>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</si>
  <si>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</si>
  <si>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</si>
  <si>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</si>
  <si>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</si>
  <si>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</si>
  <si>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</si>
  <si>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</si>
  <si>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</si>
  <si>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</si>
  <si>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</si>
  <si>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</si>
  <si>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</si>
  <si>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</si>
  <si>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</si>
  <si>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</si>
  <si>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</si>
  <si>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</si>
  <si>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</si>
  <si>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</si>
  <si>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</si>
  <si>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</si>
  <si>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</si>
  <si>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</si>
  <si>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</si>
  <si>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</si>
  <si>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</si>
  <si>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</si>
  <si>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</si>
  <si>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</si>
  <si>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</si>
  <si>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</si>
  <si>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</si>
  <si>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</si>
  <si>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</si>
  <si>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</si>
  <si>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</si>
  <si>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</si>
  <si>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</si>
  <si>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</si>
  <si>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</si>
  <si>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</si>
  <si>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</si>
  <si>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</si>
  <si>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</si>
  <si>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</si>
  <si>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</si>
  <si>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</si>
  <si>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</si>
  <si>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</si>
  <si>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</si>
  <si>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</si>
  <si>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</si>
  <si>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</si>
  <si>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</si>
  <si>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</si>
  <si>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</si>
  <si>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</si>
  <si>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</si>
  <si>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</si>
  <si>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</si>
  <si>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</si>
  <si>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</si>
  <si>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</si>
  <si>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</si>
  <si>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</si>
  <si>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</si>
  <si>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</si>
  <si>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</si>
  <si>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</si>
  <si>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</si>
  <si>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</si>
  <si>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</si>
  <si>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</si>
  <si>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</si>
  <si>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</si>
  <si>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</si>
  <si>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</si>
  <si>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</si>
  <si>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</si>
  <si>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</si>
  <si>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</si>
  <si>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</si>
  <si>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</si>
  <si>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</si>
  <si>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</si>
  <si>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</si>
  <si>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</si>
  <si>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</si>
  <si>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</si>
  <si>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</si>
  <si>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</si>
  <si>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</si>
  <si>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</si>
  <si>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</si>
  <si>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</si>
  <si>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</si>
  <si>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</si>
  <si>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</si>
  <si>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</si>
  <si>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</si>
  <si>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</si>
  <si>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</si>
  <si>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</si>
  <si>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</si>
  <si>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</si>
  <si>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</si>
  <si>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</si>
  <si>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</si>
  <si>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</si>
  <si>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</si>
  <si>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</si>
  <si>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</si>
  <si>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</si>
  <si>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</si>
  <si>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</si>
  <si>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</si>
  <si>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</si>
  <si>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</si>
  <si>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</si>
  <si>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</si>
  <si>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</si>
  <si>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</si>
  <si>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</si>
  <si>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</si>
  <si>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</si>
  <si>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</si>
  <si>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</si>
  <si>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</si>
  <si>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</si>
  <si>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</si>
  <si>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</si>
  <si>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</si>
  <si>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</si>
  <si>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</si>
  <si>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</si>
  <si>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</si>
  <si>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</si>
  <si>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</si>
  <si>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</si>
  <si>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</si>
  <si>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</si>
  <si>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</si>
  <si>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</si>
  <si>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</si>
  <si>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</si>
  <si>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</si>
  <si>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</si>
  <si>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</si>
  <si>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</si>
  <si>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</si>
  <si>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</si>
  <si>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</si>
  <si>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</si>
  <si>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</si>
  <si>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</si>
  <si>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</si>
  <si>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</si>
  <si>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</si>
  <si>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</si>
  <si>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</si>
  <si>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</si>
  <si>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</si>
  <si>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</si>
  <si>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</si>
  <si>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</si>
  <si>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</si>
  <si>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</si>
  <si>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</si>
  <si>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</si>
  <si>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</si>
  <si>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</si>
  <si>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</si>
  <si>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</si>
  <si>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</si>
  <si>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</si>
  <si>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</si>
  <si>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</si>
  <si>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</si>
  <si>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</si>
  <si>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</si>
  <si>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</si>
  <si>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</si>
  <si>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</si>
  <si>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</si>
  <si>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</si>
  <si>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</si>
  <si>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</si>
  <si>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</si>
  <si>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</si>
  <si>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</si>
  <si>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</si>
  <si>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</si>
  <si>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</si>
  <si>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</si>
  <si>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</si>
  <si>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</si>
  <si>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</si>
  <si>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</si>
  <si>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</si>
  <si>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</si>
  <si>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</si>
  <si>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</si>
  <si>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</si>
  <si>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</si>
  <si>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</si>
  <si>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</si>
  <si>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</si>
  <si>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</si>
  <si>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</si>
  <si>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</si>
  <si>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</si>
  <si>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</si>
  <si>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</si>
  <si>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</si>
  <si>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</si>
  <si>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</si>
  <si>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</si>
  <si>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</si>
  <si>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</si>
  <si>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</si>
  <si>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</si>
  <si>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</si>
  <si>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</si>
  <si>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</si>
  <si>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</si>
  <si>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</si>
  <si>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</si>
  <si>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</si>
  <si>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</si>
  <si>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</si>
  <si>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</si>
  <si>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</si>
  <si>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</si>
  <si>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</si>
  <si>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</si>
  <si>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</si>
  <si>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</si>
  <si>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</si>
  <si>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</si>
  <si>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</si>
  <si>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</si>
  <si>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</si>
  <si>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</si>
  <si>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</si>
  <si>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</si>
  <si>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</si>
  <si>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</si>
  <si>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</si>
  <si>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</si>
  <si>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</si>
  <si>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</si>
  <si>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</si>
  <si>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</si>
  <si>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</si>
  <si>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</si>
  <si>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</si>
  <si>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</si>
  <si>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</si>
  <si>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</si>
  <si>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</si>
  <si>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</si>
  <si>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</si>
  <si>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</si>
  <si>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</si>
  <si>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</si>
  <si>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</si>
  <si>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</si>
  <si>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</si>
  <si>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</si>
  <si>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</si>
  <si>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</si>
  <si>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</si>
  <si>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</si>
  <si>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</si>
  <si>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</si>
  <si>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</si>
  <si>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</si>
  <si>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</si>
  <si>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</si>
  <si>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</si>
  <si>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</si>
  <si>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</si>
  <si>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</si>
  <si>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</si>
  <si>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</si>
  <si>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</si>
  <si>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</si>
  <si>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</si>
  <si>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</si>
  <si>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</si>
  <si>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</si>
  <si>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</si>
  <si>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</si>
  <si>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</si>
  <si>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</si>
  <si>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</si>
  <si>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</si>
  <si>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</si>
  <si>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</si>
  <si>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</si>
  <si>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</si>
  <si>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</si>
  <si>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</si>
  <si>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</si>
  <si>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</si>
  <si>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</si>
  <si>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</si>
  <si>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</si>
  <si>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</si>
  <si>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</si>
  <si>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</si>
  <si>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</si>
  <si>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</si>
  <si>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</si>
  <si>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</si>
  <si>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</si>
  <si>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</si>
  <si>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</si>
  <si>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</si>
  <si>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</si>
  <si>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</si>
  <si>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</si>
  <si>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</si>
  <si>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</si>
  <si>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</si>
  <si>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</si>
  <si>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</si>
  <si>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</si>
  <si>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</si>
  <si>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</si>
  <si>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</si>
  <si>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</si>
  <si>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</si>
  <si>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</si>
  <si>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</si>
  <si>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</si>
  <si>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</si>
  <si>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</si>
  <si>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</si>
  <si>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</si>
  <si>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</si>
  <si>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</si>
  <si>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</si>
  <si>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</si>
  <si>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</si>
  <si>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</si>
  <si>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</si>
  <si>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</si>
  <si>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</si>
  <si>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</si>
  <si>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</si>
  <si>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</si>
  <si>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</si>
  <si>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</si>
  <si>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</si>
  <si>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</si>
  <si>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</si>
  <si>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</si>
  <si>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</si>
  <si>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</si>
  <si>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</si>
  <si>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</si>
  <si>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</si>
  <si>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</si>
  <si>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</si>
  <si>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</si>
  <si>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</si>
  <si>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</si>
  <si>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</si>
  <si>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</si>
  <si>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</si>
  <si>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</si>
  <si>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</si>
  <si>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</si>
  <si>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</si>
  <si>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</si>
  <si>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</si>
  <si>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</si>
  <si>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</si>
  <si>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</si>
  <si>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</si>
  <si>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</si>
  <si>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</si>
  <si>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</si>
  <si>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</si>
  <si>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</si>
  <si>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</si>
  <si>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</si>
  <si>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</si>
  <si>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</si>
  <si>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</si>
  <si>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</si>
  <si>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</si>
  <si>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</si>
  <si>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</si>
  <si>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</si>
  <si>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</si>
  <si>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</si>
  <si>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</si>
  <si>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</si>
  <si>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</si>
  <si>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</si>
  <si>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</si>
  <si>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</si>
  <si>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</si>
  <si>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</si>
  <si>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</si>
  <si>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</si>
  <si>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</si>
  <si>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</si>
  <si>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</si>
  <si>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</si>
  <si>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</si>
  <si>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</si>
  <si>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</si>
  <si>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</si>
  <si>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</si>
  <si>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</si>
  <si>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</si>
  <si>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</si>
  <si>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</si>
  <si>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</si>
  <si>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</si>
  <si>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</si>
  <si>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</si>
  <si>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</si>
  <si>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</si>
  <si>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</si>
  <si>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</si>
  <si>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</si>
  <si>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</si>
  <si>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</si>
  <si>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</si>
  <si>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</si>
  <si>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</si>
  <si>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</si>
  <si>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</si>
  <si>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</si>
  <si>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</si>
  <si>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</si>
  <si>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</si>
  <si>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</si>
  <si>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</si>
  <si>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</si>
  <si>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</si>
  <si>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</si>
  <si>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</si>
  <si>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</si>
  <si>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</si>
  <si>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</si>
  <si>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</si>
  <si>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</si>
  <si>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</si>
  <si>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</si>
  <si>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</si>
  <si>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</si>
  <si>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</si>
  <si>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</si>
  <si>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</si>
  <si>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</si>
  <si>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</si>
  <si>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</si>
  <si>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</si>
  <si>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</si>
  <si>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</si>
  <si>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</si>
  <si>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</si>
  <si>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</si>
  <si>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</si>
  <si>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</si>
  <si>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</si>
  <si>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</si>
  <si>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</si>
  <si>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</si>
  <si>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</si>
  <si>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</si>
  <si>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</si>
  <si>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</si>
  <si>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</si>
  <si>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</si>
  <si>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</si>
  <si>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</si>
  <si>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</si>
  <si>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</si>
  <si>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</si>
  <si>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</si>
  <si>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</si>
  <si>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</si>
  <si>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</si>
  <si>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</si>
  <si>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</si>
  <si>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</si>
  <si>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</si>
  <si>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</si>
  <si>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</si>
  <si>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</si>
  <si>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</si>
  <si>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</si>
  <si>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</si>
  <si>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</si>
  <si>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</si>
  <si>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</si>
  <si>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</si>
  <si>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</si>
  <si>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</si>
  <si>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</si>
  <si>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</si>
  <si>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</si>
  <si>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</si>
  <si>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</si>
  <si>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</si>
  <si>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</si>
  <si>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</si>
  <si>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</si>
  <si>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</si>
  <si>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</si>
  <si>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</si>
  <si>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</si>
  <si>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</si>
  <si>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</si>
  <si>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</si>
  <si>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</si>
  <si>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</si>
  <si>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</si>
  <si>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</si>
  <si>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</si>
  <si>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</si>
  <si>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</si>
  <si>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</si>
  <si>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</si>
  <si>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</si>
  <si>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</si>
  <si>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</si>
  <si>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</si>
  <si>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</si>
  <si>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</si>
  <si>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</si>
  <si>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</si>
  <si>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</si>
  <si>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</si>
  <si>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</si>
  <si>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</si>
  <si>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</si>
  <si>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</si>
  <si>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</si>
  <si>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</si>
  <si>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</si>
  <si>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</si>
  <si>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</si>
  <si>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</si>
  <si>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</si>
  <si>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</si>
  <si>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</si>
  <si>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</si>
  <si>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</si>
  <si>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</si>
  <si>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</si>
  <si>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</si>
  <si>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</si>
  <si>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</si>
  <si>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</si>
  <si>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</si>
  <si>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</si>
  <si>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</si>
  <si>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</si>
  <si>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</si>
  <si>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</si>
  <si>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</si>
  <si>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</si>
  <si>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</si>
  <si>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</si>
  <si>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</si>
  <si>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</si>
  <si>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</si>
  <si>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</si>
  <si>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</si>
  <si>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</si>
  <si>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</si>
  <si>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</si>
  <si>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</si>
  <si>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</si>
  <si>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</si>
  <si>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</si>
  <si>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</si>
  <si>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</si>
  <si>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</si>
  <si>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</si>
  <si>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</si>
  <si>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</si>
  <si>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</si>
  <si>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</si>
  <si>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</si>
  <si>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</si>
  <si>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</si>
  <si>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</si>
  <si>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</si>
  <si>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</si>
  <si>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</si>
  <si>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</si>
  <si>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</si>
  <si>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</si>
  <si>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</si>
  <si>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</si>
  <si>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</si>
  <si>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</si>
  <si>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</si>
  <si>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</si>
  <si>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</si>
  <si>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</si>
  <si>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</si>
  <si>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</si>
  <si>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</si>
  <si>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</si>
  <si>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</si>
  <si>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</si>
  <si>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</si>
  <si>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</si>
  <si>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</si>
  <si>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</si>
  <si>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</si>
  <si>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</si>
  <si>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</si>
  <si>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</si>
  <si>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</si>
  <si>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</si>
  <si>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</si>
  <si>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</si>
  <si>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</si>
  <si>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</si>
  <si>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</si>
  <si>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</si>
  <si>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</si>
  <si>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</si>
  <si>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</si>
  <si>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</si>
  <si>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</si>
  <si>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</si>
  <si>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</si>
  <si>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</si>
  <si>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</si>
  <si>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</si>
  <si>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</si>
  <si>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</si>
  <si>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</si>
  <si>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</si>
  <si>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</si>
  <si>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</si>
  <si>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</si>
  <si>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</si>
  <si>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</si>
  <si>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</si>
  <si>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</si>
  <si>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</si>
  <si>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</si>
  <si>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</si>
  <si>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</si>
  <si>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</si>
  <si>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</si>
  <si>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</si>
  <si>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</si>
  <si>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</si>
  <si>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</si>
  <si>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</si>
  <si>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</si>
  <si>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</si>
  <si>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</si>
  <si>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</si>
  <si>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</si>
  <si>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</si>
  <si>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</si>
  <si>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</si>
  <si>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</si>
  <si>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</si>
  <si>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</si>
  <si>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</si>
  <si>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</si>
  <si>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</si>
  <si>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</si>
  <si>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</si>
  <si>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</si>
  <si>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</si>
  <si>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</si>
  <si>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</si>
  <si>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</si>
  <si>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</si>
  <si>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</si>
  <si>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</si>
  <si>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</si>
  <si>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</si>
  <si>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</si>
  <si>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</si>
  <si>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</si>
  <si>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</si>
  <si>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</si>
  <si>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</si>
  <si>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</si>
  <si>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</si>
  <si>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</si>
  <si>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</si>
  <si>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</si>
  <si>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</si>
  <si>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</si>
  <si>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</si>
  <si>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</si>
  <si>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</si>
  <si>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</si>
  <si>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</si>
  <si>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</si>
  <si>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</si>
  <si>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</si>
  <si>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</si>
  <si>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</si>
  <si>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</si>
  <si>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</si>
  <si>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</si>
  <si>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</si>
  <si>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</si>
  <si>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</si>
  <si>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</si>
  <si>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</si>
  <si>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</si>
  <si>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</si>
  <si>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</si>
  <si>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</si>
  <si>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</si>
  <si>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</si>
  <si>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</si>
  <si>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</si>
  <si>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</si>
  <si>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</si>
  <si>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</si>
  <si>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</si>
  <si>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</si>
  <si>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</si>
  <si>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</si>
  <si>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</si>
  <si>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</si>
  <si>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</si>
  <si>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</si>
  <si>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</si>
  <si>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</si>
  <si>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</si>
  <si>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</si>
  <si>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</si>
  <si>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</si>
  <si>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</si>
  <si>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</si>
  <si>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</si>
  <si>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</si>
  <si>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</si>
  <si>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</si>
  <si>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</si>
  <si>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</si>
  <si>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</si>
  <si>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</si>
  <si>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</si>
  <si>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</si>
  <si>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</si>
  <si>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</si>
  <si>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</si>
  <si>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</si>
  <si>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</si>
  <si>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</si>
  <si>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</si>
  <si>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</si>
  <si>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</si>
  <si>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</si>
  <si>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</si>
  <si>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</si>
  <si>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</si>
  <si>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</si>
  <si>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</si>
  <si>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</si>
  <si>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</si>
  <si>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</si>
  <si>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</si>
  <si>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</si>
  <si>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</si>
  <si>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</si>
  <si>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</si>
  <si>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</si>
  <si>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</si>
  <si>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</si>
  <si>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</si>
  <si>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</si>
  <si>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</si>
  <si>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</si>
  <si>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</si>
  <si>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</si>
  <si>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</si>
  <si>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</si>
  <si>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</si>
  <si>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</si>
  <si>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</si>
  <si>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</si>
  <si>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</si>
  <si>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</si>
  <si>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</si>
  <si>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</si>
  <si>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</si>
  <si>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</si>
  <si>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</si>
  <si>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</si>
  <si>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</si>
  <si>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</si>
  <si>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</si>
  <si>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</si>
  <si>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</si>
  <si>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</si>
  <si>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</si>
  <si>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</si>
  <si>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</si>
  <si>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</si>
  <si>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</si>
  <si>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</si>
  <si>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</si>
  <si>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</si>
  <si>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</si>
  <si>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</si>
  <si>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</si>
  <si>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</si>
  <si>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</si>
  <si>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</si>
  <si>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</si>
  <si>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</si>
  <si>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</si>
  <si>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</si>
  <si>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</si>
  <si>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</si>
  <si>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</si>
  <si>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</si>
  <si>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</si>
  <si>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</si>
  <si>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</si>
  <si>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</si>
  <si>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</si>
  <si>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</si>
  <si>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</si>
  <si>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</si>
  <si>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</si>
  <si>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</si>
  <si>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</si>
  <si>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</si>
  <si>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</si>
  <si>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</si>
  <si>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</si>
  <si>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</si>
  <si>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</si>
  <si>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</si>
  <si>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</si>
  <si>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</si>
  <si>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</si>
  <si>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</si>
  <si>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</si>
  <si>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</si>
  <si>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</si>
  <si>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</si>
  <si>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</si>
  <si>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</si>
  <si>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</si>
  <si>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</si>
  <si>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</si>
  <si>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</si>
  <si>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</si>
  <si>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</si>
  <si>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</si>
  <si>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</si>
  <si>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</si>
  <si>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</si>
  <si>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</si>
  <si>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</si>
  <si>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</si>
  <si>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</si>
  <si>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</si>
  <si>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</si>
  <si>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</si>
  <si>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</si>
  <si>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</si>
  <si>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</si>
  <si>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</si>
  <si>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</si>
  <si>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</si>
  <si>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</si>
  <si>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</si>
  <si>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</si>
  <si>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</si>
  <si>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</si>
  <si>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</si>
  <si>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</si>
  <si>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</si>
  <si>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</si>
  <si>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</si>
  <si>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</si>
  <si>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</si>
  <si>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</si>
  <si>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</si>
  <si>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</si>
  <si>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</si>
  <si>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</si>
  <si>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</si>
  <si>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</si>
  <si>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</si>
  <si>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</si>
  <si>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</si>
  <si>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</si>
  <si>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</si>
  <si>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</si>
  <si>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</si>
  <si>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</si>
  <si>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</si>
  <si>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</si>
  <si>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</si>
  <si>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</si>
  <si>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</si>
  <si>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</si>
  <si>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</si>
  <si>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</si>
  <si>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</si>
  <si>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</si>
  <si>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</si>
  <si>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</si>
  <si>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</si>
  <si>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</si>
  <si>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</si>
  <si>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</si>
  <si>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</si>
  <si>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</si>
  <si>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</si>
  <si>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</si>
  <si>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</si>
  <si>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</si>
  <si>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</si>
  <si>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</si>
  <si>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</si>
  <si>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</si>
  <si>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</si>
  <si>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</si>
  <si>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</si>
  <si>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</si>
  <si>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</si>
  <si>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</si>
  <si>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</si>
  <si>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</si>
  <si>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</si>
  <si>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</si>
  <si>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</si>
  <si>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</si>
  <si>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</si>
  <si>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</si>
  <si>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</si>
  <si>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</si>
  <si>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</si>
  <si>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</si>
  <si>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</si>
  <si>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</si>
  <si>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</si>
  <si>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</si>
  <si>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</si>
  <si>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</si>
  <si>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</si>
  <si>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</si>
  <si>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</si>
  <si>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</si>
  <si>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</si>
  <si>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</si>
  <si>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</si>
  <si>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</si>
  <si>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</si>
  <si>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</si>
  <si>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</si>
  <si>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</si>
  <si>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</si>
  <si>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</si>
  <si>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</si>
  <si>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</si>
  <si>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</si>
  <si>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</si>
  <si>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</si>
  <si>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</si>
  <si>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</si>
  <si>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</si>
  <si>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</si>
  <si>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</si>
  <si>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</si>
  <si>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</si>
  <si>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</si>
  <si>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</si>
  <si>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</si>
  <si>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</si>
  <si>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</si>
  <si>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</si>
  <si>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</si>
  <si>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</si>
  <si>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</si>
  <si>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</si>
  <si>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</si>
  <si>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</si>
  <si>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</si>
  <si>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</si>
  <si>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</si>
  <si>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</si>
  <si>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</si>
  <si>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</si>
  <si>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</si>
  <si>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</si>
  <si>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</si>
  <si>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</si>
  <si>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</si>
  <si>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</si>
  <si>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</si>
  <si>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</si>
  <si>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</si>
  <si>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</si>
  <si>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</si>
  <si>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</si>
  <si>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</si>
  <si>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</si>
  <si>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</si>
  <si>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</si>
  <si>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</si>
  <si>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</si>
  <si>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</si>
  <si>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</si>
  <si>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</si>
  <si>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</si>
  <si>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</si>
  <si>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</si>
  <si>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</si>
  <si>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</si>
  <si>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</si>
  <si>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</si>
  <si>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</si>
  <si>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</si>
  <si>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</si>
  <si>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</si>
  <si>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</si>
  <si>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</si>
  <si>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</si>
  <si>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</si>
  <si>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</si>
  <si>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</si>
  <si>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</si>
  <si>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</si>
  <si>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</si>
  <si>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</si>
  <si>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</si>
  <si>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</si>
  <si>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</si>
  <si>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</si>
  <si>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</si>
  <si>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</si>
  <si>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</si>
  <si>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</si>
  <si>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</si>
  <si>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</si>
  <si>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</si>
  <si>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</si>
  <si>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</si>
  <si>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</si>
  <si>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</si>
  <si>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</si>
  <si>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</si>
  <si>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</si>
  <si>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</si>
  <si>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</si>
  <si>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</si>
  <si>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</si>
  <si>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</si>
  <si>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</si>
  <si>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</si>
  <si>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</si>
  <si>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</si>
  <si>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</si>
  <si>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</si>
  <si>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</si>
  <si>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</si>
  <si>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</si>
  <si>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</si>
  <si>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</si>
  <si>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</si>
  <si>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</si>
  <si>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</si>
  <si>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</si>
  <si>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</si>
  <si>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</si>
  <si>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</si>
  <si>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</si>
  <si>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</si>
  <si>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</si>
  <si>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</si>
  <si>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</si>
  <si>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</si>
  <si>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</si>
  <si>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</si>
  <si>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</si>
  <si>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</si>
  <si>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</si>
  <si>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</si>
  <si>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</si>
  <si>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</si>
  <si>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</si>
  <si>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</si>
  <si>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</si>
  <si>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</si>
  <si>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</si>
  <si>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</si>
  <si>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</si>
  <si>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</si>
  <si>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</si>
  <si>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</si>
  <si>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</si>
  <si>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</si>
  <si>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</si>
  <si>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</si>
  <si>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</si>
  <si>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</si>
  <si>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</si>
  <si>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</si>
  <si>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</si>
  <si>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</si>
  <si>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</si>
  <si>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</si>
  <si>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</si>
  <si>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</si>
  <si>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</si>
  <si>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</si>
  <si>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</si>
  <si>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</si>
  <si>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</si>
  <si>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</si>
  <si>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</si>
  <si>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</si>
  <si>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</si>
  <si>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</si>
  <si>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</si>
  <si>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</si>
  <si>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</si>
  <si>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</si>
  <si>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</si>
  <si>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</si>
  <si>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</si>
  <si>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</si>
  <si>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</si>
  <si>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</si>
  <si>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</si>
  <si>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</si>
  <si>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</si>
  <si>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</si>
  <si>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</si>
  <si>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</si>
  <si>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</si>
  <si>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</si>
  <si>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</si>
  <si>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</si>
  <si>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</si>
  <si>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</si>
  <si>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</si>
  <si>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</si>
  <si>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</si>
  <si>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</si>
  <si>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</si>
  <si>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</si>
  <si>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</si>
  <si>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</si>
  <si>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</si>
  <si>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</si>
  <si>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</si>
  <si>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</si>
  <si>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</si>
  <si>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</si>
  <si>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</si>
  <si>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</si>
  <si>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</si>
  <si>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</si>
  <si>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</si>
  <si>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</si>
  <si>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</si>
  <si>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</si>
  <si>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</si>
  <si>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</si>
  <si>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</si>
  <si>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</si>
  <si>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</si>
  <si>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</si>
  <si>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</si>
  <si>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</si>
  <si>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</si>
  <si>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</si>
  <si>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</si>
  <si>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</si>
  <si>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</si>
  <si>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</si>
  <si>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</si>
  <si>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</si>
  <si>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</si>
  <si>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</si>
  <si>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</si>
  <si>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</si>
  <si>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</si>
  <si>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</si>
  <si>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</si>
  <si>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</si>
  <si>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</si>
  <si>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</si>
  <si>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</si>
  <si>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</si>
  <si>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</si>
  <si>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</si>
  <si>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</si>
  <si>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</si>
  <si>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</si>
  <si>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</si>
  <si>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</si>
  <si>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</si>
  <si>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</si>
  <si>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</si>
  <si>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</si>
  <si>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</si>
  <si>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</si>
  <si>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</si>
  <si>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</si>
  <si>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</si>
  <si>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</si>
  <si>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</si>
  <si>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</si>
  <si>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</si>
  <si>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</si>
  <si>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</si>
  <si>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</si>
  <si>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</si>
  <si>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</si>
  <si>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</si>
  <si>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</si>
  <si>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</si>
  <si>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</si>
  <si>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</si>
  <si>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</si>
  <si>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</si>
  <si>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</si>
  <si>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</si>
  <si>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</si>
  <si>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</si>
  <si>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</si>
  <si>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</si>
  <si>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</si>
  <si>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</si>
  <si>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</si>
  <si>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</si>
  <si>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</si>
  <si>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</si>
  <si>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</si>
  <si>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</si>
  <si>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</si>
  <si>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</si>
  <si>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</si>
  <si>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</si>
  <si>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</si>
  <si>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</si>
  <si>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</si>
  <si>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</si>
  <si>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</si>
  <si>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</si>
  <si>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</si>
  <si>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</si>
  <si>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</si>
  <si>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</si>
  <si>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</si>
  <si>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</si>
  <si>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</si>
  <si>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</si>
  <si>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</si>
  <si>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</si>
  <si>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</si>
  <si>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</si>
  <si>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</si>
  <si>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</si>
  <si>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</si>
  <si>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</si>
  <si>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</si>
  <si>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</si>
  <si>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</si>
  <si>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</si>
  <si>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</si>
  <si>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</si>
  <si>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</si>
  <si>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</si>
  <si>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</si>
  <si>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</si>
  <si>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</si>
  <si>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</si>
  <si>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</si>
  <si>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</si>
  <si>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</si>
  <si>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</si>
  <si>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</si>
  <si>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</si>
  <si>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</si>
  <si>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</si>
  <si>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</si>
  <si>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</si>
  <si>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</si>
  <si>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</si>
  <si>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</si>
  <si>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</si>
  <si>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</si>
  <si>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</si>
  <si>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</si>
  <si>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</si>
  <si>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</si>
  <si>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</si>
  <si>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</si>
  <si>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</si>
  <si>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</si>
  <si>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</si>
  <si>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</si>
  <si>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</si>
  <si>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</si>
  <si>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</si>
  <si>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</si>
  <si>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</si>
  <si>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</si>
  <si>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</si>
  <si>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</si>
  <si>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</si>
  <si>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</si>
  <si>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</si>
  <si>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</si>
  <si>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</si>
  <si>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</si>
  <si>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</si>
  <si>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</si>
  <si>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</si>
  <si>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</si>
  <si>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</si>
  <si>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</si>
  <si>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</si>
  <si>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</si>
  <si>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</si>
  <si>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</si>
  <si>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</si>
  <si>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</si>
  <si>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</si>
  <si>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</si>
  <si>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</si>
  <si>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</si>
  <si>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</si>
  <si>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</si>
  <si>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</si>
  <si>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</si>
  <si>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</si>
  <si>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</si>
  <si>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</si>
  <si>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</si>
  <si>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</si>
  <si>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</si>
  <si>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</si>
  <si>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</si>
  <si>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</si>
  <si>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</si>
  <si>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</si>
  <si>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</si>
  <si>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</si>
  <si>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</si>
  <si>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</si>
  <si>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</si>
  <si>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</si>
  <si>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</si>
  <si>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</si>
  <si>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</si>
  <si>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</si>
  <si>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</si>
  <si>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</si>
  <si>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</si>
  <si>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</si>
  <si>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</si>
  <si>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</si>
  <si>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</si>
  <si>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</si>
  <si>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</si>
  <si>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</si>
  <si>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</si>
  <si>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</si>
  <si>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</si>
  <si>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</si>
  <si>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</si>
  <si>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</si>
  <si>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</si>
  <si>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</si>
  <si>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</si>
  <si>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</si>
  <si>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</si>
  <si>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</si>
  <si>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</si>
  <si>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</si>
  <si>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</si>
  <si>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</si>
  <si>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</si>
  <si>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</si>
  <si>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</si>
  <si>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</si>
  <si>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</si>
  <si>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</si>
  <si>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</si>
  <si>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</si>
  <si>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</si>
  <si>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</si>
  <si>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</si>
  <si>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</si>
  <si>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</si>
  <si>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</si>
  <si>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</si>
  <si>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</si>
  <si>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</si>
  <si>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</si>
  <si>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</si>
  <si>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</si>
  <si>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</si>
  <si>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</si>
  <si>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</si>
  <si>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</si>
  <si>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</si>
  <si>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</si>
  <si>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</si>
  <si>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</si>
  <si>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</si>
  <si>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</si>
  <si>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</si>
  <si>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</si>
  <si>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</si>
  <si>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</si>
  <si>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</si>
  <si>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</si>
  <si>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</si>
  <si>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</si>
  <si>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</si>
  <si>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</si>
  <si>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</si>
  <si>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</si>
  <si>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</si>
  <si>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</si>
  <si>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</si>
  <si>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</si>
  <si>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</si>
  <si>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</si>
  <si>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</si>
  <si>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</si>
  <si>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</si>
  <si>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</si>
  <si>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</si>
  <si>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</si>
  <si>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</si>
  <si>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</si>
  <si>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</si>
  <si>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</si>
  <si>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</si>
  <si>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</si>
  <si>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</si>
  <si>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</si>
  <si>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</si>
  <si>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</si>
  <si>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</si>
  <si>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</si>
  <si>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</si>
  <si>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</si>
  <si>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</si>
  <si>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</si>
  <si>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</si>
  <si>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</si>
  <si>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</si>
  <si>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</si>
  <si>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</si>
  <si>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</si>
  <si>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</si>
  <si>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</si>
  <si>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</si>
  <si>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</si>
  <si>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</si>
  <si>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</si>
  <si>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</si>
  <si>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</si>
  <si>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</si>
  <si>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</si>
  <si>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</si>
  <si>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</si>
  <si>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</si>
  <si>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</si>
  <si>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</si>
  <si>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</si>
  <si>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</si>
  <si>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</si>
  <si>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</si>
  <si>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</si>
  <si>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</si>
  <si>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</si>
  <si>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</si>
  <si>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</si>
  <si>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</si>
  <si>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</si>
  <si>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</si>
  <si>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</si>
  <si>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</si>
  <si>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</si>
  <si>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</si>
  <si>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</si>
  <si>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</si>
  <si>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</si>
  <si>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</si>
  <si>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</si>
  <si>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</si>
  <si>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</si>
  <si>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</si>
  <si>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</si>
  <si>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</si>
  <si>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</si>
  <si>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</si>
  <si>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</si>
  <si>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</si>
  <si>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</si>
  <si>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</si>
  <si>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</si>
  <si>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</si>
  <si>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</si>
  <si>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</si>
  <si>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</si>
  <si>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</si>
  <si>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</si>
  <si>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</si>
  <si>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</si>
  <si>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</si>
  <si>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</si>
  <si>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</si>
  <si>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</si>
  <si>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</si>
  <si>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</si>
  <si>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</si>
  <si>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</si>
  <si>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</si>
  <si>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</si>
  <si>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</si>
  <si>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</si>
  <si>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</si>
  <si>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</si>
  <si>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</si>
  <si>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</si>
  <si>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</si>
  <si>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</si>
  <si>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</si>
  <si>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</si>
  <si>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</si>
  <si>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</si>
  <si>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</si>
  <si>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</si>
  <si>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</si>
  <si>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</si>
  <si>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</si>
  <si>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</si>
  <si>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</si>
  <si>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</si>
  <si>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</si>
  <si>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</si>
  <si>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</si>
  <si>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</si>
  <si>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</si>
  <si>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</si>
  <si>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</si>
  <si>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</si>
  <si>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</si>
  <si>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</si>
  <si>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</si>
  <si>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</si>
  <si>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</si>
  <si>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</si>
  <si>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</si>
  <si>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</si>
  <si>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</si>
  <si>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</si>
  <si>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</si>
  <si>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</si>
  <si>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</si>
  <si>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</si>
  <si>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</si>
  <si>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</si>
  <si>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</si>
  <si>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</si>
  <si>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</si>
  <si>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</si>
  <si>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</si>
  <si>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</si>
  <si>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</si>
  <si>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</si>
  <si>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</si>
  <si>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</si>
  <si>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</si>
  <si>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</si>
  <si>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</si>
  <si>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</si>
  <si>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</si>
  <si>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</si>
  <si>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</si>
  <si>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</si>
  <si>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</si>
  <si>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</si>
  <si>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</si>
  <si>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</si>
  <si>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</si>
  <si>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</si>
  <si>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</si>
  <si>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</si>
  <si>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</si>
  <si>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</si>
  <si>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</si>
  <si>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</si>
  <si>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</si>
  <si>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</si>
  <si>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</si>
  <si>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</si>
  <si>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</si>
  <si>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</si>
  <si>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</si>
  <si>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</si>
  <si>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</si>
  <si>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</si>
  <si>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</si>
  <si>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</si>
  <si>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</si>
  <si>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</si>
  <si>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</si>
  <si>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</si>
  <si>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</si>
  <si>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</si>
  <si>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</si>
  <si>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</si>
  <si>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</si>
  <si>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</si>
  <si>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</si>
  <si>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</si>
  <si>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</si>
  <si>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</si>
  <si>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</si>
  <si>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</si>
  <si>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</si>
  <si>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</si>
  <si>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</si>
  <si>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</si>
  <si>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</si>
  <si>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</si>
  <si>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</si>
  <si>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</si>
  <si>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</si>
  <si>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</si>
  <si>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</si>
  <si>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</si>
  <si>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</si>
  <si>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</si>
  <si>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</si>
  <si>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</si>
  <si>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</si>
  <si>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</si>
  <si>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</si>
  <si>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</si>
  <si>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</si>
  <si>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</si>
  <si>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</si>
  <si>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</si>
  <si>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</si>
  <si>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</si>
  <si>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</si>
  <si>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</si>
  <si>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</si>
  <si>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</si>
  <si>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</si>
  <si>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</si>
  <si>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</si>
  <si>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</si>
  <si>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</si>
  <si>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</si>
  <si>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</si>
  <si>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</si>
  <si>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</si>
  <si>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</si>
  <si>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</si>
  <si>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</si>
  <si>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</si>
  <si>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</si>
  <si>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</si>
  <si>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</si>
  <si>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</si>
  <si>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</si>
  <si>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</si>
  <si>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</si>
  <si>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</si>
  <si>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</si>
  <si>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</si>
  <si>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</si>
  <si>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</si>
  <si>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</si>
  <si>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</si>
  <si>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</si>
  <si>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</si>
  <si>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</si>
  <si>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</si>
  <si>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</si>
  <si>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</si>
  <si>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</si>
  <si>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</si>
  <si>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</si>
  <si>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</si>
  <si>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</si>
  <si>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</si>
  <si>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</si>
  <si>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</si>
  <si>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</si>
  <si>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</si>
  <si>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</si>
  <si>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</si>
  <si>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</si>
  <si>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</si>
  <si>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</si>
  <si>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</si>
  <si>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</si>
  <si>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</si>
  <si>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</si>
  <si>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</si>
  <si>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</si>
  <si>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</si>
  <si>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</si>
  <si>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</si>
  <si>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</si>
  <si>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</si>
  <si>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</si>
  <si>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</si>
  <si>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</si>
  <si>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</si>
  <si>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</si>
  <si>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</si>
  <si>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</si>
  <si>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</si>
  <si>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</si>
  <si>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</si>
  <si>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</si>
  <si>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</si>
  <si>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</si>
  <si>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</si>
  <si>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</si>
  <si>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</si>
  <si>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</si>
  <si>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</si>
  <si>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</si>
  <si>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</si>
  <si>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</si>
  <si>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</si>
  <si>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</si>
  <si>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</si>
  <si>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</si>
  <si>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</si>
  <si>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</si>
  <si>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</si>
  <si>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</si>
  <si>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</si>
  <si>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</si>
  <si>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</si>
  <si>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</si>
  <si>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</si>
  <si>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</si>
  <si>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</si>
  <si>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</si>
  <si>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</si>
  <si>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</si>
  <si>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</si>
  <si>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</si>
  <si>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</si>
  <si>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</si>
  <si>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</si>
  <si>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</si>
  <si>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</si>
  <si>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</si>
  <si>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</si>
  <si>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</si>
  <si>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</si>
  <si>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</si>
  <si>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</si>
  <si>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</si>
  <si>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</si>
  <si>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</si>
  <si>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</si>
  <si>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</si>
  <si>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</si>
  <si>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</si>
  <si>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</si>
  <si>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</si>
  <si>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</si>
  <si>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</si>
  <si>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</si>
  <si>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</si>
  <si>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</si>
  <si>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</si>
  <si>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</si>
  <si>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</si>
  <si>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</si>
  <si>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</si>
  <si>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</si>
  <si>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</si>
  <si>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</si>
  <si>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</si>
  <si>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</si>
  <si>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</si>
  <si>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</si>
  <si>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</si>
  <si>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</si>
  <si>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</si>
  <si>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</si>
  <si>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</si>
  <si>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</si>
  <si>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</si>
  <si>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</si>
  <si>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</si>
  <si>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</si>
  <si>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</si>
  <si>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</si>
  <si>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</si>
  <si>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</si>
  <si>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</si>
  <si>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</si>
  <si>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</si>
  <si>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</si>
  <si>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</si>
  <si>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</si>
  <si>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</si>
  <si>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</si>
  <si>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</si>
  <si>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</si>
  <si>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</si>
  <si>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</si>
  <si>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</si>
  <si>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</si>
  <si>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</si>
  <si>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</si>
  <si>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</si>
  <si>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</si>
  <si>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</si>
  <si>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</si>
  <si>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</si>
  <si>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</si>
  <si>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</si>
  <si>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</si>
  <si>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</si>
  <si>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</si>
  <si>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</si>
  <si>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</si>
  <si>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</si>
  <si>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</si>
  <si>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</si>
  <si>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</si>
  <si>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</si>
  <si>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</si>
  <si>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</si>
  <si>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</si>
  <si>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</si>
  <si>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</si>
  <si>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</si>
  <si>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</si>
  <si>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</si>
  <si>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</si>
  <si>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</si>
  <si>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</si>
  <si>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</si>
  <si>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</si>
  <si>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</si>
  <si>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</si>
  <si>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</si>
  <si>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</si>
  <si>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</si>
  <si>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</si>
  <si>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</si>
  <si>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</si>
  <si>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</si>
  <si>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</si>
  <si>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</si>
  <si>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</si>
  <si>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</si>
  <si>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</si>
  <si>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</si>
  <si>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</si>
  <si>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</si>
  <si>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</si>
  <si>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</si>
  <si>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</si>
  <si>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</si>
  <si>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</si>
  <si>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</si>
  <si>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</si>
  <si>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</si>
  <si>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</si>
  <si>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</si>
  <si>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</si>
  <si>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</si>
  <si>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</si>
  <si>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</si>
  <si>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</si>
  <si>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</si>
  <si>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</si>
  <si>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</si>
  <si>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</si>
  <si>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</si>
  <si>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</si>
  <si>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</si>
  <si>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</si>
  <si>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</si>
  <si>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</si>
  <si>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</si>
  <si>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</si>
  <si>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</si>
  <si>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</si>
  <si>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</si>
  <si>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</si>
  <si>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</si>
  <si>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</si>
  <si>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</si>
  <si>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</si>
  <si>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</si>
  <si>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</si>
  <si>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</si>
  <si>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</si>
  <si>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</si>
  <si>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</si>
  <si>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</si>
  <si>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</si>
  <si>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</si>
  <si>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</si>
  <si>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</si>
  <si>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</si>
  <si>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</si>
  <si>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</si>
  <si>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</si>
  <si>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</si>
  <si>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</si>
  <si>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</si>
  <si>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</si>
  <si>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</si>
  <si>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</si>
  <si>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</si>
  <si>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</si>
  <si>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</si>
  <si>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</si>
  <si>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</si>
  <si>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</si>
  <si>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</si>
  <si>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</si>
  <si>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</si>
  <si>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</si>
  <si>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</si>
  <si>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</si>
  <si>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</si>
  <si>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</si>
  <si>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</si>
  <si>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</si>
  <si>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</si>
  <si>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</si>
  <si>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</si>
  <si>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</si>
  <si>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</si>
  <si>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</si>
  <si>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</si>
  <si>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</si>
  <si>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</si>
  <si>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</si>
  <si>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</si>
  <si>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</si>
  <si>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</si>
  <si>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</si>
  <si>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</si>
  <si>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</si>
  <si>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</si>
  <si>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</si>
  <si>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</si>
  <si>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</si>
  <si>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</si>
  <si>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</si>
  <si>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</si>
  <si>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</si>
  <si>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</si>
  <si>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</si>
  <si>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</si>
  <si>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</si>
  <si>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</si>
  <si>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</si>
  <si>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</si>
  <si>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</si>
  <si>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</si>
  <si>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</si>
  <si>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</si>
  <si>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</si>
  <si>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</si>
  <si>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</si>
  <si>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</si>
  <si>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</si>
  <si>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</si>
  <si>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</si>
  <si>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</si>
  <si>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</si>
  <si>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</si>
  <si>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</si>
  <si>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</si>
  <si>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</si>
  <si>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</si>
  <si>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</si>
  <si>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</si>
  <si>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</si>
  <si>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</si>
  <si>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</si>
  <si>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</si>
  <si>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</si>
  <si>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</si>
  <si>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</si>
  <si>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</si>
  <si>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</si>
  <si>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</si>
  <si>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</si>
  <si>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</si>
  <si>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</si>
  <si>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</si>
  <si>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</si>
  <si>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</si>
  <si>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</si>
  <si>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</si>
  <si>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</si>
  <si>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</si>
  <si>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</si>
  <si>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</si>
  <si>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</si>
  <si>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</si>
  <si>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</si>
  <si>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</si>
  <si>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</si>
  <si>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</si>
  <si>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</si>
  <si>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</si>
  <si>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</si>
  <si>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</si>
  <si>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</si>
  <si>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</si>
  <si>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</si>
  <si>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</si>
  <si>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</si>
  <si>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</si>
  <si>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</si>
  <si>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</si>
  <si>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</si>
  <si>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</si>
  <si>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</si>
  <si>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</si>
  <si>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</si>
  <si>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</si>
  <si>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</si>
  <si>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</si>
  <si>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</si>
  <si>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</si>
  <si>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</si>
  <si>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</si>
  <si>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</si>
  <si>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</si>
  <si>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</si>
  <si>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</si>
  <si>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</si>
  <si>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</si>
  <si>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</si>
  <si>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</si>
  <si>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</si>
  <si>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</si>
  <si>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</si>
  <si>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</si>
  <si>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</si>
  <si>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</si>
  <si>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</si>
  <si>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</si>
  <si>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</si>
  <si>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</si>
  <si>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</si>
  <si>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</si>
  <si>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</si>
  <si>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</si>
  <si>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</si>
  <si>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</si>
  <si>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</si>
  <si>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</si>
  <si>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</si>
  <si>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</si>
  <si>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</si>
  <si>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</si>
  <si>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</si>
  <si>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</si>
  <si>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</si>
  <si>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</si>
  <si>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</si>
  <si>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</si>
  <si>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</si>
  <si>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</si>
  <si>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</si>
  <si>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</si>
  <si>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</si>
  <si>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</si>
  <si>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</si>
  <si>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</si>
  <si>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</si>
  <si>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</si>
  <si>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</si>
  <si>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</si>
  <si>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</si>
  <si>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</si>
  <si>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</si>
  <si>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</si>
  <si>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</si>
  <si>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</si>
  <si>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</si>
  <si>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</si>
  <si>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</si>
  <si>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</si>
  <si>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</si>
  <si>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</si>
  <si>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</si>
  <si>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</si>
  <si>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</si>
  <si>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</si>
  <si>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</si>
  <si>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</si>
  <si>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</si>
  <si>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</si>
  <si>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</si>
  <si>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</si>
  <si>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</si>
  <si>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</si>
  <si>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</si>
  <si>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</si>
  <si>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</si>
  <si>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</si>
  <si>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</si>
  <si>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</si>
  <si>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</si>
  <si>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</si>
  <si>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</si>
  <si>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</si>
  <si>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</si>
  <si>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</si>
  <si>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</si>
  <si>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</si>
  <si>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</si>
  <si>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</si>
  <si>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</si>
  <si>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</si>
  <si>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</si>
  <si>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</si>
  <si>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</si>
  <si>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</si>
  <si>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</si>
  <si>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</si>
  <si>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</si>
  <si>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</si>
  <si>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</si>
  <si>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</si>
  <si>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</si>
  <si>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</si>
  <si>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</si>
  <si>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</si>
  <si>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</si>
  <si>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</si>
  <si>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</si>
  <si>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</si>
  <si>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</si>
  <si>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</si>
  <si>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</si>
  <si>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</si>
  <si>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</si>
  <si>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</si>
  <si>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</si>
  <si>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</si>
  <si>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</si>
  <si>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</si>
  <si>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</si>
  <si>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</si>
  <si>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</si>
  <si>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</si>
  <si>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</si>
  <si>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</si>
  <si>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</si>
  <si>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</si>
  <si>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</si>
  <si>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</si>
  <si>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</si>
  <si>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</si>
  <si>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</si>
  <si>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</si>
  <si>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</si>
  <si>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</si>
  <si>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</si>
  <si>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</si>
  <si>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</si>
  <si>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</si>
  <si>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</si>
  <si>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</si>
  <si>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</si>
  <si>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</si>
  <si>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</si>
  <si>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</si>
  <si>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</si>
  <si>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</si>
  <si>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</si>
  <si>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</si>
  <si>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</si>
  <si>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</si>
  <si>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</si>
  <si>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</si>
  <si>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</si>
  <si>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</si>
  <si>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</si>
  <si>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</si>
  <si>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</si>
  <si>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</si>
  <si>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</si>
  <si>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</si>
  <si>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</si>
  <si>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</si>
  <si>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</si>
  <si>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</si>
  <si>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</si>
  <si>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</si>
  <si>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</si>
  <si>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</si>
  <si>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</si>
  <si>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</si>
  <si>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</si>
  <si>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</si>
  <si>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</si>
  <si>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</si>
  <si>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</si>
  <si>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</si>
  <si>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</si>
  <si>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</si>
  <si>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</si>
  <si>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</si>
  <si>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</si>
  <si>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</si>
  <si>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</si>
  <si>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</si>
  <si>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</si>
  <si>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</si>
  <si>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</si>
  <si>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</si>
  <si>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</si>
  <si>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</si>
  <si>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</si>
  <si>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</si>
  <si>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</si>
  <si>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</si>
  <si>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</si>
  <si>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</si>
  <si>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</si>
  <si>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</si>
  <si>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</si>
  <si>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</si>
  <si>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</si>
  <si>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</si>
  <si>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</si>
  <si>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</si>
  <si>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</si>
  <si>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</si>
  <si>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</si>
  <si>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</si>
  <si>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</si>
  <si>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</si>
  <si>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</si>
  <si>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</si>
  <si>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</si>
  <si>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</si>
  <si>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</si>
  <si>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</si>
  <si>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</si>
  <si>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</si>
  <si>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</si>
  <si>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</si>
  <si>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</si>
  <si>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</si>
  <si>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</si>
  <si>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</si>
  <si>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</si>
  <si>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</si>
  <si>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</si>
  <si>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</si>
  <si>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</si>
  <si>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</si>
  <si>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</si>
  <si>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</si>
  <si>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</si>
  <si>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</si>
  <si>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</si>
  <si>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</si>
  <si>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</si>
  <si>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</si>
  <si>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</si>
  <si>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</si>
  <si>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</si>
  <si>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</si>
  <si>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</si>
  <si>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</si>
  <si>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</si>
  <si>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</si>
  <si>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</si>
  <si>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</si>
  <si>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</si>
  <si>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</si>
  <si>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</si>
  <si>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</si>
  <si>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</si>
  <si>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</si>
  <si>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</si>
  <si>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</si>
  <si>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</si>
  <si>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</si>
  <si>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</si>
  <si>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</si>
  <si>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</si>
  <si>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</si>
  <si>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</si>
  <si>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</si>
  <si>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</si>
  <si>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</si>
  <si>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</si>
  <si>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</si>
  <si>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</si>
  <si>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</si>
  <si>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</si>
  <si>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</si>
  <si>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</si>
  <si>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</si>
  <si>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</si>
  <si>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</si>
  <si>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</si>
  <si>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</si>
  <si>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</si>
  <si>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</si>
  <si>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</si>
  <si>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</si>
  <si>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</si>
  <si>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</si>
  <si>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</si>
  <si>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</si>
  <si>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</si>
  <si>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</si>
  <si>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</si>
  <si>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</si>
  <si>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</si>
  <si>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</si>
  <si>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</si>
  <si>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</si>
  <si>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</si>
  <si>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</si>
  <si>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</si>
  <si>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</si>
  <si>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</si>
  <si>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</si>
  <si>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</si>
  <si>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</si>
  <si>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</si>
  <si>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</si>
  <si>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</si>
  <si>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</si>
  <si>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</si>
  <si>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</si>
  <si>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</si>
  <si>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</si>
  <si>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</si>
  <si>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</si>
  <si>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</si>
  <si>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</si>
  <si>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</si>
  <si>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</si>
  <si>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</si>
  <si>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</si>
  <si>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</si>
  <si>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</si>
  <si>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</si>
  <si>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</si>
  <si>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</si>
  <si>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</si>
  <si>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</si>
  <si>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</si>
  <si>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</si>
  <si>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</si>
  <si>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</si>
  <si>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</si>
  <si>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</si>
  <si>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</si>
  <si>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</si>
  <si>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</si>
  <si>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</si>
  <si>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</si>
  <si>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</si>
  <si>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</si>
  <si>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</si>
  <si>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</si>
  <si>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</si>
  <si>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</si>
  <si>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</si>
  <si>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</si>
  <si>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</si>
  <si>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</si>
  <si>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</si>
  <si>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</si>
  <si>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</si>
  <si>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</si>
  <si>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</si>
  <si>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</si>
  <si>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</si>
  <si>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</si>
  <si>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</si>
  <si>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</si>
  <si>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</si>
  <si>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</si>
  <si>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</si>
  <si>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</si>
  <si>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</si>
  <si>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</si>
  <si>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</si>
  <si>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</si>
  <si>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</si>
  <si>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</si>
  <si>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</si>
  <si>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</si>
  <si>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</si>
  <si>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</si>
  <si>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</si>
  <si>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</si>
  <si>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</si>
  <si>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</si>
  <si>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</si>
  <si>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</si>
  <si>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</si>
  <si>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</si>
  <si>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</si>
  <si>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</si>
  <si>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</si>
  <si>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</si>
  <si>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</si>
  <si>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</si>
  <si>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</si>
  <si>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</si>
  <si>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</si>
  <si>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</si>
  <si>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</si>
  <si>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</si>
  <si>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</si>
  <si>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</si>
  <si>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</si>
  <si>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</si>
  <si>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</si>
  <si>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</si>
  <si>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</si>
  <si>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</si>
  <si>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</si>
  <si>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</si>
  <si>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</si>
  <si>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</si>
  <si>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</si>
  <si>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</si>
  <si>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</si>
  <si>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</si>
  <si>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</si>
  <si>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</si>
  <si>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</si>
  <si>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</si>
  <si>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</si>
  <si>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</si>
  <si>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</si>
  <si>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</si>
  <si>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</si>
  <si>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</si>
  <si>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</si>
  <si>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</si>
  <si>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</si>
  <si>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</si>
  <si>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</si>
  <si>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</si>
  <si>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</si>
  <si>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</si>
  <si>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</si>
  <si>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</si>
  <si>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</si>
  <si>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</si>
  <si>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</si>
  <si>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</si>
  <si>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</si>
  <si>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</si>
  <si>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</si>
  <si>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</si>
  <si>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</si>
  <si>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</si>
  <si>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</si>
  <si>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</si>
  <si>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</si>
  <si>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</si>
  <si>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</si>
  <si>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</si>
  <si>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</si>
  <si>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</si>
  <si>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</si>
  <si>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</si>
  <si>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</si>
  <si>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</si>
  <si>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</si>
  <si>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</si>
  <si>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</si>
  <si>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</si>
  <si>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</si>
  <si>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</si>
  <si>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</si>
  <si>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</si>
  <si>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</si>
  <si>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</si>
  <si>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</si>
  <si>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</si>
  <si>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</si>
  <si>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</si>
  <si>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</si>
  <si>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</si>
  <si>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</si>
  <si>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</si>
  <si>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</si>
  <si>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</si>
  <si>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</si>
  <si>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</si>
  <si>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</si>
  <si>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</si>
  <si>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</si>
  <si>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</si>
  <si>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</si>
  <si>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</si>
  <si>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</si>
  <si>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</si>
  <si>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</si>
  <si>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</si>
  <si>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</si>
  <si>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</si>
  <si>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</si>
  <si>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</si>
  <si>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</si>
  <si>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</si>
  <si>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</si>
  <si>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</si>
  <si>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</si>
  <si>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</si>
  <si>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</si>
  <si>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</si>
  <si>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</si>
  <si>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</si>
  <si>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</si>
  <si>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</si>
  <si>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</si>
  <si>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</si>
  <si>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</si>
  <si>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</si>
  <si>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</si>
  <si>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</si>
  <si>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</si>
  <si>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</si>
  <si>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</si>
  <si>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</si>
  <si>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</si>
  <si>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</si>
  <si>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</si>
  <si>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</si>
  <si>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</si>
  <si>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</si>
  <si>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</si>
  <si>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</si>
  <si>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</si>
  <si>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</si>
  <si>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</si>
  <si>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</si>
  <si>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</si>
  <si>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</si>
  <si>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</si>
  <si>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</si>
  <si>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</si>
  <si>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</si>
  <si>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</si>
  <si>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</si>
  <si>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</si>
  <si>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</si>
  <si>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</si>
  <si>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</si>
  <si>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</si>
  <si>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</si>
  <si>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</si>
  <si>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</si>
  <si>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</si>
  <si>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</si>
  <si>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</si>
  <si>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</si>
  <si>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</si>
  <si>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</si>
  <si>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</si>
  <si>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</si>
  <si>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</si>
  <si>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</si>
  <si>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</si>
  <si>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</si>
  <si>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</si>
  <si>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</si>
  <si>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</si>
  <si>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</si>
  <si>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</si>
  <si>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</si>
  <si>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</si>
  <si>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</si>
  <si>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</si>
  <si>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</si>
  <si>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</si>
  <si>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</si>
  <si>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</si>
  <si>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</si>
  <si>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</si>
  <si>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</si>
  <si>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</si>
  <si>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</si>
  <si>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</si>
  <si>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</si>
  <si>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</si>
  <si>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</si>
  <si>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</si>
  <si>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</si>
  <si>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</si>
  <si>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</si>
  <si>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</si>
  <si>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</si>
  <si>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</si>
  <si>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</si>
  <si>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</si>
  <si>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</si>
  <si>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</si>
  <si>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</si>
  <si>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</si>
  <si>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</si>
  <si>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</si>
  <si>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</si>
  <si>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</si>
  <si>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</si>
  <si>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</si>
  <si>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</si>
  <si>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</si>
  <si>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</si>
  <si>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</si>
  <si>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</si>
  <si>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</si>
  <si>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</si>
  <si>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</si>
  <si>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</si>
  <si>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</si>
  <si>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</si>
  <si>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</si>
  <si>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</si>
  <si>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</si>
  <si>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</si>
  <si>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</si>
  <si>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</si>
  <si>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</si>
  <si>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</si>
  <si>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</si>
  <si>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</si>
  <si>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</si>
  <si>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</si>
  <si>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</si>
  <si>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</si>
  <si>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</si>
  <si>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</si>
  <si>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</si>
  <si>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</si>
  <si>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</si>
  <si>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</si>
  <si>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</si>
  <si>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</si>
  <si>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</si>
  <si>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</si>
  <si>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</si>
  <si>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</si>
  <si>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</si>
  <si>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</si>
  <si>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</si>
  <si>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</si>
  <si>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</si>
  <si>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</si>
  <si>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</si>
  <si>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</si>
  <si>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</si>
  <si>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</si>
  <si>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</si>
  <si>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</si>
  <si>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</si>
  <si>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</si>
  <si>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</si>
  <si>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</si>
  <si>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</si>
  <si>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</si>
  <si>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</si>
  <si>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</si>
  <si>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</si>
  <si>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</si>
  <si>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</si>
  <si>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</si>
  <si>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</si>
  <si>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</si>
  <si>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</si>
  <si>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</si>
  <si>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</si>
  <si>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</si>
  <si>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</si>
  <si>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</si>
  <si>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</si>
  <si>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</si>
  <si>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</si>
  <si>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</si>
  <si>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</si>
  <si>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</si>
  <si>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</si>
  <si>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</si>
  <si>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</si>
  <si>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</si>
  <si>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</si>
  <si>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</si>
  <si>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</si>
  <si>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</si>
  <si>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</si>
  <si>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</si>
  <si>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</si>
  <si>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</si>
  <si>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</si>
  <si>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</si>
  <si>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</si>
  <si>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</si>
  <si>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</si>
  <si>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</si>
  <si>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</si>
  <si>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</si>
  <si>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</si>
  <si>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</si>
  <si>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</si>
  <si>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</si>
  <si>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</si>
  <si>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</si>
  <si>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</si>
  <si>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</si>
  <si>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</si>
  <si>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</si>
  <si>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</si>
  <si>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</si>
  <si>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</si>
  <si>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</si>
  <si>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</si>
  <si>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</si>
  <si>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</si>
  <si>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</si>
  <si>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</si>
  <si>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</si>
  <si>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</si>
  <si>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</si>
  <si>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</si>
  <si>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</si>
  <si>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</si>
  <si>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</si>
  <si>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</si>
  <si>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</si>
  <si>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</si>
  <si>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</si>
  <si>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</si>
  <si>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</si>
  <si>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</si>
  <si>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</si>
  <si>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</si>
  <si>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</si>
  <si>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</si>
  <si>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</si>
  <si>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</si>
  <si>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</si>
  <si>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</si>
  <si>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</si>
  <si>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</si>
  <si>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</si>
  <si>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</si>
  <si>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</si>
  <si>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</si>
  <si>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</si>
  <si>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</si>
  <si>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</si>
  <si>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</si>
  <si>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</si>
  <si>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</si>
  <si>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</si>
  <si>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</si>
  <si>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</si>
  <si>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</si>
  <si>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</si>
  <si>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</si>
  <si>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</si>
  <si>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</si>
  <si>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</si>
  <si>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</si>
  <si>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</si>
  <si>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</si>
  <si>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</si>
  <si>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</si>
  <si>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</si>
  <si>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</si>
  <si>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</si>
  <si>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</si>
  <si>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</si>
  <si>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</si>
  <si>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</si>
  <si>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</si>
  <si>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</si>
  <si>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</si>
  <si>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</si>
  <si>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</si>
  <si>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</si>
  <si>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</si>
  <si>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</si>
  <si>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</si>
  <si>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</si>
  <si>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</si>
  <si>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</si>
  <si>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</si>
  <si>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</si>
  <si>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</si>
  <si>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</si>
  <si>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</si>
  <si>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</si>
  <si>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</si>
  <si>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</si>
  <si>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</si>
  <si>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</si>
  <si>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</si>
  <si>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</si>
  <si>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</si>
  <si>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</si>
  <si>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</si>
  <si>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</si>
  <si>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</si>
  <si>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</si>
  <si>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</si>
  <si>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</si>
  <si>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</si>
  <si>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</si>
  <si>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</si>
  <si>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</si>
  <si>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</si>
  <si>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</si>
  <si>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</si>
  <si>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</si>
  <si>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</si>
  <si>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</si>
  <si>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</si>
  <si>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</si>
  <si>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</si>
  <si>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</si>
  <si>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</si>
  <si>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</si>
  <si>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</si>
  <si>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</si>
  <si>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</si>
  <si>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</si>
  <si>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</si>
  <si>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</si>
  <si>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</si>
  <si>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</si>
  <si>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</si>
  <si>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</si>
  <si>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</si>
  <si>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</si>
  <si>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</si>
  <si>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</si>
  <si>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</si>
  <si>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</si>
  <si>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</si>
  <si>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</si>
  <si>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</si>
  <si>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</si>
  <si>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</si>
  <si>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</si>
  <si>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</si>
  <si>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</si>
  <si>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</si>
  <si>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</si>
  <si>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</si>
  <si>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</si>
  <si>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</si>
  <si>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</si>
  <si>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</si>
  <si>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</si>
  <si>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</si>
  <si>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</si>
  <si>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</si>
  <si>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</si>
  <si>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</si>
  <si>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</si>
  <si>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</si>
  <si>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</si>
  <si>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</si>
  <si>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</si>
  <si>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</si>
  <si>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</si>
  <si>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</si>
  <si>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</si>
  <si>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</si>
  <si>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</si>
  <si>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</si>
  <si>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</si>
  <si>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</si>
  <si>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</si>
  <si>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</si>
  <si>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</si>
  <si>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</si>
  <si>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</si>
  <si>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</si>
  <si>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</si>
  <si>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</si>
  <si>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</si>
  <si>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</si>
  <si>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</si>
  <si>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</si>
  <si>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</si>
  <si>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</si>
  <si>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</si>
  <si>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</si>
  <si>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</si>
  <si>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</si>
  <si>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</si>
  <si>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</si>
  <si>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</si>
  <si>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</si>
  <si>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</si>
  <si>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</si>
  <si>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</si>
  <si>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</si>
  <si>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</si>
  <si>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</si>
  <si>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</si>
  <si>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</si>
  <si>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</si>
  <si>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</si>
  <si>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</si>
  <si>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</si>
  <si>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</si>
  <si>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</si>
  <si>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</si>
  <si>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</si>
  <si>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</si>
  <si>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</si>
  <si>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</si>
  <si>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</si>
  <si>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</si>
  <si>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</si>
  <si>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</si>
  <si>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</si>
  <si>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</si>
  <si>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</si>
  <si>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</si>
  <si>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</si>
  <si>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</si>
  <si>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</si>
  <si>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</si>
  <si>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</si>
  <si>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</si>
  <si>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</si>
  <si>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</si>
  <si>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</si>
  <si>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</si>
  <si>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</si>
  <si>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</si>
  <si>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</si>
  <si>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</si>
  <si>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</si>
  <si>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</si>
  <si>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</si>
  <si>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</si>
  <si>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</si>
  <si>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</si>
  <si>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</si>
  <si>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</si>
  <si>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</si>
  <si>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</si>
  <si>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</si>
  <si>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</si>
  <si>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</si>
  <si>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</si>
  <si>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</si>
  <si>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</si>
  <si>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</si>
  <si>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</si>
  <si>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</si>
  <si>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</si>
  <si>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</si>
  <si>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</si>
  <si>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</si>
  <si>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</si>
  <si>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</si>
  <si>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</si>
  <si>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</si>
  <si>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</si>
  <si>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</si>
  <si>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</si>
  <si>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</si>
  <si>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</si>
  <si>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</si>
  <si>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</si>
  <si>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</si>
  <si>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</si>
  <si>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</si>
  <si>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</si>
  <si>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</si>
  <si>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</si>
  <si>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</si>
  <si>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</si>
  <si>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</si>
  <si>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</si>
  <si>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</si>
  <si>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</si>
  <si>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</si>
  <si>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</si>
  <si>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</si>
  <si>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</si>
  <si>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</si>
  <si>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</si>
  <si>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</si>
  <si>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</si>
  <si>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</si>
  <si>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</si>
  <si>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</si>
  <si>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</si>
  <si>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</si>
  <si>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</si>
  <si>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</si>
  <si>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</si>
  <si>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</si>
  <si>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</si>
  <si>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</si>
  <si>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</si>
  <si>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</si>
  <si>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</si>
  <si>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</si>
  <si>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</si>
  <si>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</si>
  <si>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</si>
  <si>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</si>
  <si>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</si>
  <si>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</si>
  <si>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</si>
  <si>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</si>
  <si>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</si>
  <si>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</si>
  <si>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</si>
  <si>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</si>
  <si>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</si>
  <si>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</si>
  <si>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</si>
  <si>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</si>
  <si>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</si>
  <si>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</si>
  <si>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</si>
  <si>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</si>
  <si>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</si>
  <si>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</si>
  <si>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</si>
  <si>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</si>
  <si>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</si>
  <si>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</si>
  <si>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</si>
  <si>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</si>
  <si>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</si>
  <si>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</si>
  <si>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</si>
  <si>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</si>
  <si>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</si>
  <si>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</si>
  <si>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</si>
  <si>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</si>
  <si>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</si>
  <si>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</si>
  <si>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</si>
  <si>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</si>
  <si>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</si>
  <si>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</si>
  <si>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</si>
  <si>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</si>
  <si>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</si>
  <si>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</si>
  <si>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</si>
  <si>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</si>
  <si>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</si>
  <si>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</si>
  <si>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</si>
  <si>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</si>
  <si>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</si>
  <si>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</si>
  <si>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</si>
  <si>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</si>
  <si>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</si>
  <si>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</si>
  <si>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</si>
  <si>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</si>
  <si>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</si>
  <si>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</si>
  <si>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</si>
  <si>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</si>
  <si>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</si>
  <si>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</si>
  <si>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</si>
  <si>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</si>
  <si>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</si>
  <si>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</si>
  <si>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</si>
  <si>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</si>
  <si>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</si>
  <si>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</si>
  <si>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</si>
  <si>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</si>
  <si>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</si>
  <si>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</si>
  <si>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</si>
  <si>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</si>
  <si>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</si>
  <si>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</si>
  <si>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</si>
  <si>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</si>
  <si>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</si>
  <si>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</si>
  <si>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</si>
  <si>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</si>
  <si>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</si>
  <si>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</si>
  <si>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</si>
  <si>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</si>
  <si>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</si>
  <si>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</si>
  <si>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</si>
  <si>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</si>
  <si>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</si>
  <si>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</si>
  <si>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</si>
  <si>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</si>
  <si>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</si>
  <si>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</si>
  <si>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</si>
  <si>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</si>
  <si>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</si>
  <si>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</si>
  <si>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</si>
  <si>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</si>
  <si>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</si>
  <si>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</si>
  <si>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</si>
  <si>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</si>
  <si>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</si>
  <si>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</si>
  <si>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</si>
  <si>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</si>
  <si>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</si>
  <si>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</si>
  <si>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</si>
  <si>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</si>
  <si>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</si>
  <si>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</si>
  <si>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</si>
  <si>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</si>
  <si>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</si>
  <si>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</si>
  <si>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</si>
  <si>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</si>
  <si>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</si>
  <si>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</si>
  <si>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</si>
  <si>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</si>
  <si>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</si>
  <si>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</si>
  <si>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</si>
  <si>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</si>
  <si>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</si>
  <si>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</si>
  <si>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</si>
  <si>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</si>
  <si>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</si>
  <si>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</si>
  <si>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</si>
  <si>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</si>
  <si>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</si>
  <si>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</si>
  <si>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</si>
  <si>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</si>
  <si>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</si>
  <si>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</si>
  <si>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</si>
  <si>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</si>
  <si>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</si>
  <si>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</si>
  <si>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</si>
  <si>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</si>
  <si>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</si>
  <si>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</si>
  <si>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</si>
  <si>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</si>
  <si>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</si>
  <si>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</si>
  <si>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</si>
  <si>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</si>
  <si>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</si>
  <si>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</si>
  <si>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</si>
  <si>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</si>
  <si>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</si>
  <si>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</si>
  <si>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</si>
  <si>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</si>
  <si>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</si>
  <si>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</si>
  <si>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</si>
  <si>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</si>
  <si>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</si>
  <si>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</si>
  <si>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</si>
  <si>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</si>
  <si>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</si>
  <si>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</si>
  <si>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</si>
  <si>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</si>
  <si>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</si>
  <si>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</si>
  <si>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</si>
  <si>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</si>
  <si>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</si>
  <si>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</si>
  <si>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</si>
  <si>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</si>
  <si>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</si>
  <si>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</si>
  <si>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</si>
  <si>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</si>
  <si>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</si>
  <si>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</si>
  <si>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</si>
  <si>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</si>
  <si>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</si>
  <si>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</si>
  <si>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</si>
  <si>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</si>
  <si>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</si>
  <si>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</si>
  <si>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</si>
  <si>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</si>
  <si>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</si>
  <si>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</si>
  <si>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</si>
  <si>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</si>
  <si>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</si>
  <si>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</si>
  <si>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</si>
  <si>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</si>
  <si>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</si>
  <si>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</si>
  <si>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</si>
  <si>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</si>
  <si>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</si>
  <si>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</si>
  <si>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</si>
  <si>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</si>
  <si>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</si>
  <si>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</si>
  <si>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</si>
  <si>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</si>
  <si>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</si>
  <si>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</si>
  <si>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</si>
  <si>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</si>
  <si>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</si>
  <si>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</si>
  <si>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</si>
  <si>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</si>
  <si>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</si>
  <si>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</si>
  <si>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</si>
  <si>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</si>
  <si>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</si>
  <si>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</si>
  <si>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</si>
  <si>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</si>
  <si>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</si>
  <si>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</si>
  <si>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</si>
  <si>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</si>
  <si>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</si>
  <si>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</si>
  <si>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</si>
  <si>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</si>
  <si>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</si>
  <si>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</si>
  <si>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</si>
  <si>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</si>
  <si>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</si>
  <si>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</si>
  <si>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</si>
  <si>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</si>
  <si>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</si>
  <si>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</si>
  <si>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</si>
  <si>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</si>
  <si>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</si>
  <si>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</si>
  <si>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</si>
  <si>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</si>
  <si>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</si>
  <si>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</si>
  <si>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</si>
  <si>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</si>
  <si>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</si>
  <si>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</si>
  <si>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</si>
  <si>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</si>
  <si>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</si>
  <si>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</si>
  <si>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</si>
  <si>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</si>
  <si>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</si>
  <si>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</si>
  <si>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</si>
  <si>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</si>
  <si>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</si>
  <si>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</si>
  <si>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</si>
  <si>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</si>
  <si>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</si>
  <si>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</si>
  <si>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</si>
  <si>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</si>
  <si>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</si>
  <si>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</si>
  <si>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</si>
  <si>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</si>
  <si>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</si>
  <si>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</si>
  <si>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</si>
  <si>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</si>
  <si>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</si>
  <si>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</si>
  <si>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</si>
  <si>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</si>
  <si>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</si>
  <si>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</si>
  <si>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</si>
  <si>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</si>
  <si>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</si>
  <si>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</si>
  <si>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</si>
  <si>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</si>
  <si>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</si>
  <si>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</si>
  <si>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</si>
  <si>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</si>
  <si>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</si>
  <si>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</si>
  <si>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</si>
  <si>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</si>
  <si>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</si>
  <si>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</si>
  <si>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</si>
  <si>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</si>
  <si>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</si>
  <si>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</si>
  <si>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</si>
  <si>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</si>
  <si>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</si>
  <si>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</si>
  <si>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</si>
  <si>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</si>
  <si>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</si>
  <si>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</si>
  <si>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</si>
  <si>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</si>
  <si>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</si>
  <si>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</si>
  <si>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</si>
  <si>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</si>
  <si>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</si>
  <si>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</si>
  <si>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</si>
  <si>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</si>
  <si>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</si>
  <si>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</si>
  <si>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</si>
  <si>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</si>
  <si>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</si>
  <si>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</si>
  <si>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</si>
  <si>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</si>
  <si>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</si>
  <si>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</si>
  <si>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</si>
  <si>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</si>
  <si>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</si>
  <si>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</si>
  <si>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</si>
  <si>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</si>
  <si>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</si>
  <si>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</si>
  <si>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</si>
  <si>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</si>
  <si>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</si>
  <si>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</si>
  <si>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</si>
  <si>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</si>
  <si>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</si>
  <si>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</si>
  <si>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</si>
  <si>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</si>
  <si>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</si>
  <si>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</si>
  <si>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</si>
  <si>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</si>
  <si>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</si>
  <si>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</si>
  <si>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</si>
  <si>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</si>
  <si>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</si>
  <si>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</si>
  <si>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</si>
  <si>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</si>
  <si>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</si>
  <si>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</si>
  <si>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</si>
  <si>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</si>
  <si>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</si>
  <si>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</si>
  <si>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</si>
  <si>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</si>
  <si>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</si>
  <si>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</si>
  <si>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</si>
  <si>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</si>
  <si>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</si>
  <si>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</si>
  <si>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</si>
  <si>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</si>
  <si>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</si>
  <si>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</si>
  <si>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</si>
  <si>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</si>
  <si>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</si>
  <si>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</si>
  <si>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</si>
  <si>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</si>
  <si>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</si>
  <si>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</si>
  <si>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</si>
  <si>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</si>
  <si>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</si>
  <si>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</si>
  <si>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</si>
  <si>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</si>
  <si>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</si>
  <si>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</si>
  <si>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</si>
  <si>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</si>
  <si>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</si>
  <si>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</si>
  <si>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</si>
  <si>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</si>
  <si>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</si>
  <si>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</si>
  <si>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</si>
  <si>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</si>
  <si>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</si>
  <si>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</si>
  <si>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</si>
  <si>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</si>
  <si>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</si>
  <si>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</si>
  <si>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</si>
  <si>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</si>
  <si>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</si>
  <si>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</si>
  <si>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</si>
  <si>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</si>
  <si>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</si>
  <si>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</si>
  <si>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</si>
  <si>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</si>
  <si>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</si>
  <si>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</si>
  <si>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</si>
  <si>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</si>
  <si>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</si>
  <si>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</si>
  <si>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</si>
  <si>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</si>
  <si>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</si>
  <si>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</si>
  <si>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</si>
  <si>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</si>
  <si>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</si>
  <si>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</si>
  <si>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</si>
  <si>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</si>
  <si>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</si>
  <si>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</si>
  <si>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</si>
  <si>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</si>
  <si>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</si>
  <si>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</si>
  <si>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</si>
  <si>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</si>
  <si>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</si>
  <si>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</si>
  <si>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</si>
  <si>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</si>
  <si>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</si>
  <si>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</si>
  <si>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</si>
  <si>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</si>
  <si>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</si>
  <si>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</si>
  <si>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</si>
  <si>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</si>
  <si>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</si>
  <si>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</si>
  <si>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</si>
  <si>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</si>
  <si>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</si>
  <si>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</si>
  <si>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</si>
  <si>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</si>
  <si>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</si>
  <si>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</si>
  <si>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</si>
  <si>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</si>
  <si>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</si>
  <si>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</si>
  <si>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</si>
  <si>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</si>
  <si>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</si>
  <si>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</si>
  <si>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</si>
  <si>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</si>
  <si>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</si>
  <si>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</si>
  <si>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</si>
  <si>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</si>
  <si>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</si>
  <si>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</si>
  <si>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</si>
  <si>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</si>
  <si>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</si>
  <si>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</si>
  <si>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</si>
  <si>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</si>
  <si>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</si>
  <si>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</si>
  <si>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</si>
  <si>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</si>
  <si>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</si>
  <si>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</si>
  <si>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</si>
  <si>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</si>
  <si>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</si>
  <si>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</si>
  <si>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</si>
  <si>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</si>
  <si>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</si>
  <si>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</si>
  <si>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</si>
  <si>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</si>
  <si>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</si>
  <si>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</si>
  <si>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</si>
  <si>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</si>
  <si>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</si>
  <si>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</si>
  <si>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</si>
  <si>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</si>
  <si>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</si>
  <si>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</si>
  <si>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</si>
  <si>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</si>
  <si>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</si>
  <si>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</si>
  <si>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</si>
  <si>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</si>
  <si>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</si>
  <si>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</si>
  <si>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</si>
  <si>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</si>
  <si>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</si>
  <si>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</si>
  <si>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</si>
  <si>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</si>
  <si>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</si>
  <si>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</si>
  <si>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</si>
  <si>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</si>
  <si>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</si>
  <si>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</si>
  <si>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</si>
  <si>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</si>
  <si>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</si>
  <si>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</si>
  <si>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</si>
  <si>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</si>
  <si>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</si>
  <si>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</si>
  <si>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</si>
  <si>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</si>
  <si>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</si>
  <si>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</si>
  <si>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</si>
  <si>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</si>
  <si>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</si>
  <si>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</si>
  <si>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</si>
  <si>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</si>
  <si>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</si>
  <si>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</si>
  <si>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</si>
  <si>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</si>
  <si>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</si>
  <si>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</si>
  <si>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</si>
  <si>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</si>
  <si>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</si>
  <si>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</si>
  <si>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</si>
  <si>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</si>
  <si>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</si>
  <si>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</si>
  <si>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</si>
  <si>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</si>
  <si>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</si>
  <si>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</si>
  <si>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</si>
  <si>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</si>
  <si>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</si>
  <si>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</si>
  <si>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</si>
  <si>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</si>
  <si>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</si>
  <si>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</si>
  <si>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</si>
  <si>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</si>
  <si>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</si>
  <si>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</si>
  <si>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</si>
  <si>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</si>
  <si>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</si>
  <si>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</si>
  <si>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</si>
  <si>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</si>
  <si>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</si>
  <si>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</si>
  <si>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</si>
  <si>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</si>
  <si>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</si>
  <si>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</si>
  <si>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</si>
  <si>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</si>
  <si>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</si>
  <si>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</si>
  <si>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</si>
  <si>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</si>
  <si>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</si>
  <si>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</si>
  <si>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</si>
  <si>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</si>
  <si>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</si>
  <si>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</si>
  <si>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</si>
  <si>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</si>
  <si>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</si>
  <si>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</si>
  <si>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</si>
  <si>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</si>
  <si>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</si>
  <si>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</si>
  <si>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</si>
  <si>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</si>
  <si>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</si>
  <si>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</si>
  <si>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</si>
  <si>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</si>
  <si>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</si>
  <si>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</si>
  <si>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</si>
  <si>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</si>
  <si>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</si>
  <si>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</si>
  <si>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</si>
  <si>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</si>
  <si>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</si>
  <si>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</si>
  <si>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</si>
  <si>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</si>
  <si>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</si>
  <si>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</si>
  <si>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</si>
  <si>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</si>
  <si>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</si>
  <si>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</si>
  <si>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</si>
  <si>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</si>
  <si>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</si>
  <si>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</si>
  <si>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</si>
  <si>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</si>
  <si>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</si>
  <si>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</si>
  <si>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</si>
  <si>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</si>
  <si>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</si>
  <si>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</si>
  <si>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</si>
  <si>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</si>
  <si>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</si>
  <si>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</si>
  <si>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</si>
  <si>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</si>
  <si>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</si>
  <si>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</si>
  <si>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</si>
  <si>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</si>
  <si>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</si>
  <si>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</si>
  <si>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</si>
  <si>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</si>
  <si>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</si>
  <si>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</si>
  <si>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</si>
  <si>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</si>
  <si>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</si>
  <si>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</si>
  <si>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</si>
  <si>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</si>
  <si>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</si>
  <si>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</si>
  <si>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</si>
  <si>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</si>
  <si>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</si>
  <si>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</si>
  <si>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</si>
  <si>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</si>
  <si>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</si>
  <si>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</si>
  <si>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</si>
  <si>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</si>
  <si>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</si>
  <si>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</si>
  <si>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</si>
  <si>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</si>
  <si>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</si>
  <si>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</si>
  <si>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</si>
  <si>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</si>
  <si>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</si>
  <si>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</si>
  <si>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</si>
  <si>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</si>
  <si>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</si>
  <si>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</si>
  <si>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</si>
  <si>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</si>
  <si>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</si>
  <si>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</si>
  <si>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</si>
  <si>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</si>
  <si>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</si>
  <si>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</si>
  <si>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</si>
  <si>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</si>
  <si>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</si>
  <si>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</si>
  <si>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</si>
  <si>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</si>
  <si>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</si>
  <si>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</si>
  <si>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</si>
  <si>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</si>
  <si>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</si>
  <si>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</si>
  <si>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</si>
  <si>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</si>
  <si>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</si>
  <si>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</si>
  <si>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</si>
  <si>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</si>
  <si>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</si>
  <si>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</si>
  <si>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</si>
  <si>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</si>
  <si>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</si>
  <si>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</si>
  <si>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</si>
  <si>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</si>
  <si>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</si>
  <si>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</si>
  <si>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</si>
  <si>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</si>
  <si>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</si>
  <si>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</si>
  <si>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</si>
  <si>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</si>
  <si>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</si>
  <si>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</si>
  <si>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</si>
  <si>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</si>
  <si>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</si>
  <si>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</si>
  <si>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</si>
  <si>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</si>
  <si>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</si>
  <si>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</si>
  <si>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</si>
  <si>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</si>
  <si>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</si>
  <si>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</si>
  <si>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</si>
  <si>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</si>
  <si>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</si>
  <si>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</si>
  <si>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</si>
  <si>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</si>
  <si>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</si>
  <si>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</si>
  <si>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</si>
  <si>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</si>
  <si>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</si>
  <si>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</si>
  <si>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</si>
  <si>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</si>
  <si>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</si>
  <si>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</si>
  <si>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</si>
  <si>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</si>
  <si>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</si>
  <si>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</si>
  <si>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</si>
  <si>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</si>
  <si>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</si>
  <si>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</si>
  <si>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</si>
  <si>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</si>
  <si>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</si>
  <si>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</si>
  <si>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</si>
  <si>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</si>
  <si>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</si>
  <si>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</si>
  <si>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</si>
  <si>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</si>
  <si>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</si>
  <si>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</si>
  <si>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</si>
  <si>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</si>
  <si>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</si>
  <si>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</si>
  <si>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</si>
  <si>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</si>
  <si>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</si>
  <si>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</si>
  <si>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</si>
  <si>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</si>
  <si>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</si>
  <si>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</si>
  <si>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</si>
  <si>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</si>
  <si>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</si>
  <si>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</si>
  <si>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</si>
  <si>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</si>
  <si>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</si>
  <si>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</si>
  <si>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</si>
  <si>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</si>
  <si>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</si>
  <si>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</si>
  <si>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</si>
  <si>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</si>
  <si>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</si>
  <si>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</si>
  <si>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</si>
  <si>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</si>
  <si>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</si>
  <si>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</si>
  <si>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</si>
  <si>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</si>
  <si>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</si>
  <si>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</si>
  <si>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</si>
  <si>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</si>
  <si>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</si>
  <si>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</si>
  <si>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</si>
  <si>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</si>
  <si>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</si>
  <si>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</si>
  <si>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</si>
  <si>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</si>
  <si>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</si>
  <si>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</si>
  <si>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</si>
  <si>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</si>
  <si>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</si>
  <si>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</si>
  <si>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</si>
  <si>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</si>
  <si>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</si>
  <si>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</si>
  <si>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</si>
  <si>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</si>
  <si>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</si>
  <si>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</si>
  <si>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</si>
  <si>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</si>
  <si>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</si>
  <si>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</si>
  <si>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</si>
  <si>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</si>
  <si>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</si>
  <si>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</si>
  <si>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</si>
  <si>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</si>
  <si>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</si>
  <si>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</si>
  <si>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</si>
  <si>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</si>
  <si>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</si>
  <si>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</si>
  <si>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</si>
  <si>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</si>
  <si>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</si>
  <si>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</si>
  <si>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</si>
  <si>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</si>
  <si>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</si>
  <si>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</si>
  <si>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</si>
  <si>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</si>
  <si>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</si>
  <si>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</si>
  <si>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</si>
  <si>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</si>
  <si>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</si>
  <si>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</si>
  <si>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</si>
  <si>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</si>
  <si>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</si>
  <si>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</si>
  <si>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</si>
  <si>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</si>
  <si>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</si>
  <si>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</si>
  <si>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</si>
  <si>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</si>
  <si>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</si>
  <si>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</si>
  <si>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</si>
  <si>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</si>
  <si>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</si>
  <si>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</si>
  <si>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</si>
  <si>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</si>
  <si>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</si>
  <si>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</si>
  <si>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</si>
  <si>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</si>
  <si>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</si>
  <si>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</si>
  <si>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</si>
  <si>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</si>
  <si>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</si>
  <si>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</si>
  <si>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</si>
  <si>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</si>
  <si>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</si>
  <si>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</si>
  <si>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</si>
  <si>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</si>
  <si>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</si>
  <si>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</si>
  <si>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</si>
  <si>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</si>
  <si>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</si>
  <si>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</si>
  <si>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</si>
  <si>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</si>
  <si>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</si>
  <si>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</si>
  <si>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</si>
  <si>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</si>
  <si>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</si>
  <si>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</si>
  <si>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</si>
  <si>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</si>
  <si>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</si>
  <si>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</si>
  <si>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</si>
  <si>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</si>
  <si>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</si>
  <si>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</si>
  <si>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</si>
  <si>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</si>
  <si>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</si>
  <si>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</si>
  <si>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</si>
  <si>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</si>
  <si>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</si>
  <si>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</si>
  <si>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</si>
  <si>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</si>
  <si>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</si>
  <si>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</si>
  <si>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</si>
  <si>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</si>
  <si>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</si>
  <si>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</si>
  <si>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</si>
  <si>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</si>
  <si>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</si>
  <si>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</si>
  <si>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</si>
  <si>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</si>
  <si>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</si>
  <si>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</si>
  <si>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</si>
  <si>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</si>
  <si>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</si>
  <si>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</si>
  <si>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</si>
  <si>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</si>
  <si>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</si>
  <si>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</si>
  <si>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</si>
  <si>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</si>
  <si>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</si>
  <si>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</si>
  <si>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</si>
  <si>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</si>
  <si>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</si>
  <si>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</si>
  <si>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</si>
  <si>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</si>
  <si>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</si>
  <si>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</si>
  <si>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</si>
  <si>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</si>
  <si>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</si>
  <si>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</si>
  <si>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</si>
  <si>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</si>
  <si>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</si>
  <si>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</si>
  <si>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</si>
  <si>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</si>
  <si>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</si>
  <si>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</si>
  <si>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</si>
  <si>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</si>
  <si>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</si>
  <si>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</si>
  <si>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</si>
  <si>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</si>
  <si>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</si>
  <si>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</si>
  <si>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</si>
  <si>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</si>
  <si>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</si>
  <si>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</si>
  <si>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</si>
  <si>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</si>
  <si>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</si>
  <si>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</si>
  <si>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</si>
  <si>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</si>
  <si>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</si>
  <si>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</si>
  <si>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</si>
  <si>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</si>
  <si>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</si>
  <si>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</si>
  <si>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</si>
  <si>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</si>
  <si>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</si>
  <si>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</si>
  <si>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</si>
  <si>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</si>
  <si>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</si>
  <si>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</si>
  <si>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</si>
  <si>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</si>
  <si>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</si>
  <si>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</si>
  <si>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</si>
  <si>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</si>
  <si>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</si>
  <si>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</si>
  <si>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</si>
  <si>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</si>
  <si>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</si>
  <si>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</si>
  <si>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</si>
  <si>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</si>
  <si>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</si>
  <si>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</si>
  <si>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</si>
  <si>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</si>
  <si>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</si>
  <si>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</si>
  <si>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</si>
  <si>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</si>
  <si>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</si>
  <si>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</si>
  <si>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</si>
  <si>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</si>
  <si>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</si>
  <si>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</si>
  <si>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</si>
  <si>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</si>
  <si>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</si>
  <si>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</si>
  <si>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</si>
  <si>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</si>
  <si>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</si>
  <si>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</si>
  <si>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</si>
  <si>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</si>
  <si>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</si>
  <si>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</si>
  <si>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</si>
  <si>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</si>
  <si>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</si>
  <si>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</si>
  <si>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</si>
  <si>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</si>
  <si>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</si>
  <si>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</si>
  <si>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</si>
  <si>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</si>
  <si>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</si>
  <si>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</si>
  <si>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</si>
  <si>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</si>
  <si>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</si>
  <si>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</si>
  <si>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</si>
  <si>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</si>
  <si>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</si>
  <si>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</si>
  <si>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</si>
  <si>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</si>
  <si>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</si>
  <si>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</si>
  <si>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</si>
  <si>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</si>
  <si>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</si>
  <si>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</si>
  <si>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</si>
  <si>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</si>
  <si>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</si>
  <si>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</si>
  <si>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</si>
  <si>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</si>
  <si>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</si>
  <si>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</si>
  <si>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</si>
  <si>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</si>
  <si>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</si>
  <si>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</si>
  <si>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</si>
  <si>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</si>
  <si>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</si>
  <si>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</si>
  <si>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</si>
  <si>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</si>
  <si>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</si>
  <si>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</si>
  <si>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</si>
  <si>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</si>
  <si>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</si>
  <si>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</si>
  <si>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</si>
  <si>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</si>
  <si>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</si>
  <si>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</si>
  <si>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</si>
  <si>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</si>
  <si>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</si>
  <si>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</si>
  <si>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</si>
  <si>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</si>
  <si>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</si>
  <si>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</si>
  <si>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</si>
  <si>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</si>
  <si>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</si>
  <si>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</si>
  <si>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</si>
  <si>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</si>
  <si>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</si>
  <si>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</si>
  <si>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</si>
  <si>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</si>
  <si>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</si>
  <si>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</si>
  <si>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</si>
  <si>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</si>
  <si>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</si>
  <si>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</si>
  <si>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</si>
  <si>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</si>
  <si>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</si>
  <si>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</si>
  <si>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</si>
  <si>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</si>
  <si>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</si>
  <si>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</si>
  <si>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</si>
  <si>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</si>
  <si>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</si>
  <si>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</si>
  <si>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</si>
  <si>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</si>
  <si>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</si>
  <si>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</si>
  <si>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</si>
  <si>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</si>
  <si>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</si>
  <si>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</si>
  <si>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</si>
  <si>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</si>
  <si>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</si>
  <si>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</si>
  <si>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</si>
  <si>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</si>
  <si>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</si>
  <si>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</si>
  <si>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</si>
  <si>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</si>
  <si>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</si>
  <si>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</si>
  <si>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</si>
  <si>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</si>
  <si>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</si>
  <si>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</si>
  <si>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</si>
  <si>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</si>
  <si>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</si>
  <si>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</si>
  <si>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</si>
  <si>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</si>
  <si>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</si>
  <si>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</si>
  <si>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</si>
  <si>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</si>
  <si>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</si>
  <si>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</si>
  <si>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</si>
  <si>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</si>
  <si>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</si>
  <si>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</si>
  <si>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</si>
  <si>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</si>
  <si>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</si>
  <si>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</si>
  <si>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</si>
  <si>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</si>
  <si>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</si>
  <si>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</si>
  <si>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</si>
  <si>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</si>
  <si>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</si>
  <si>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</si>
  <si>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</si>
  <si>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</si>
  <si>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</si>
  <si>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</si>
  <si>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</si>
  <si>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</si>
  <si>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</si>
  <si>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</si>
  <si>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</si>
  <si>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</si>
  <si>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</si>
  <si>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</si>
  <si>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</si>
  <si>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</si>
  <si>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</si>
  <si>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</si>
  <si>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</si>
  <si>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</si>
  <si>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</si>
  <si>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</si>
  <si>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</si>
  <si>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</si>
  <si>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</si>
  <si>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</si>
  <si>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</si>
  <si>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</si>
  <si>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</si>
  <si>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</si>
  <si>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</si>
  <si>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</si>
  <si>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</si>
  <si>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</si>
  <si>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</si>
  <si>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</si>
  <si>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</si>
  <si>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</si>
  <si>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</si>
  <si>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</si>
  <si>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</si>
  <si>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</si>
  <si>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</si>
  <si>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</si>
  <si>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</si>
  <si>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</si>
  <si>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</si>
  <si>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</si>
  <si>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</si>
  <si>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</si>
  <si>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</si>
  <si>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</si>
  <si>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</si>
  <si>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</si>
  <si>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</si>
  <si>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</si>
  <si>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</si>
  <si>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</si>
  <si>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</si>
  <si>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</si>
  <si>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</si>
  <si>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</si>
  <si>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</si>
  <si>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</si>
  <si>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</si>
  <si>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</si>
  <si>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</si>
  <si>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</si>
  <si>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</si>
  <si>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</si>
  <si>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</si>
  <si>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</si>
  <si>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</si>
  <si>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</si>
  <si>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</si>
  <si>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</si>
  <si>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</si>
  <si>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</si>
  <si>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</si>
  <si>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</si>
  <si>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</si>
  <si>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</si>
  <si>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</si>
  <si>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</si>
  <si>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</si>
  <si>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</si>
  <si>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</si>
  <si>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</si>
  <si>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</si>
  <si>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</si>
  <si>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</si>
  <si>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</si>
  <si>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</si>
  <si>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</si>
  <si>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</si>
  <si>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</si>
  <si>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</si>
  <si>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</si>
  <si>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</si>
  <si>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</si>
  <si>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</si>
  <si>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</si>
  <si>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</si>
  <si>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</si>
  <si>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</si>
  <si>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</si>
  <si>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</si>
  <si>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</si>
  <si>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</si>
  <si>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</si>
  <si>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</si>
  <si>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</si>
  <si>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</si>
  <si>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</si>
  <si>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</si>
  <si>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</si>
  <si>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</si>
  <si>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</si>
  <si>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</si>
  <si>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</si>
  <si>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</si>
  <si>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</si>
  <si>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</si>
  <si>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</si>
  <si>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</si>
  <si>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</si>
  <si>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</si>
  <si>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</si>
  <si>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</si>
  <si>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</si>
  <si>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</si>
  <si>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</si>
  <si>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</si>
  <si>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</si>
  <si>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</si>
  <si>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</si>
  <si>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</si>
  <si>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</si>
  <si>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</si>
  <si>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</si>
  <si>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</si>
  <si>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</si>
  <si>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</si>
  <si>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</si>
  <si>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</si>
  <si>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</si>
  <si>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</si>
  <si>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</si>
  <si>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</si>
  <si>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</si>
  <si>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</si>
  <si>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</si>
  <si>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</si>
  <si>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</si>
  <si>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</si>
  <si>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</si>
  <si>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</si>
  <si>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</si>
  <si>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</si>
  <si>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</si>
  <si>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</si>
  <si>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</si>
  <si>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</si>
  <si>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</si>
  <si>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</si>
  <si>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</si>
  <si>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</si>
  <si>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</si>
  <si>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</si>
  <si>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</si>
  <si>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</si>
  <si>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</si>
  <si>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</si>
  <si>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</si>
  <si>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</si>
  <si>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</si>
  <si>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</si>
  <si>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</si>
  <si>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</si>
  <si>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</si>
  <si>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</si>
  <si>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</si>
  <si>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</si>
  <si>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</si>
  <si>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</si>
  <si>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</si>
  <si>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</si>
  <si>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</si>
  <si>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</si>
  <si>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</si>
  <si>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</si>
  <si>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</si>
  <si>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</si>
  <si>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</si>
  <si>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</si>
  <si>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</si>
  <si>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</si>
  <si>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</si>
  <si>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</si>
  <si>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</si>
  <si>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</si>
  <si>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</si>
  <si>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</si>
  <si>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</si>
  <si>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</si>
  <si>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</si>
  <si>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</si>
  <si>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</si>
  <si>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</si>
  <si>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</si>
  <si>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</si>
  <si>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</si>
  <si>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</si>
  <si>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</si>
  <si>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</si>
  <si>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</si>
  <si>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</si>
  <si>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</si>
  <si>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</si>
  <si>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</si>
  <si>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</si>
  <si>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</si>
  <si>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</si>
  <si>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</si>
  <si>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</si>
  <si>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</si>
  <si>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</si>
  <si>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</si>
  <si>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</si>
  <si>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</si>
  <si>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</si>
  <si>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</si>
  <si>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</si>
  <si>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</si>
  <si>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</si>
  <si>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</si>
  <si>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</si>
  <si>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</si>
  <si>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</si>
  <si>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</si>
  <si>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</si>
  <si>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</si>
  <si>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</si>
  <si>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</si>
  <si>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</si>
  <si>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</si>
  <si>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</si>
  <si>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</si>
  <si>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</si>
  <si>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</si>
  <si>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</si>
  <si>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</si>
  <si>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</si>
  <si>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</si>
  <si>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</si>
  <si>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</si>
  <si>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</si>
  <si>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</si>
  <si>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</si>
  <si>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</si>
  <si>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</si>
  <si>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</si>
  <si>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</si>
  <si>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</si>
  <si>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</si>
  <si>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</si>
  <si>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</si>
  <si>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</si>
  <si>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</si>
  <si>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</si>
  <si>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</si>
  <si>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</si>
  <si>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</si>
  <si>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</si>
  <si>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</si>
  <si>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</si>
  <si>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</si>
  <si>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</si>
  <si>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</si>
  <si>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</si>
  <si>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</si>
  <si>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</si>
  <si>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</si>
  <si>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</si>
  <si>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</si>
  <si>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</si>
  <si>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</si>
  <si>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</si>
  <si>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</si>
  <si>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</si>
  <si>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</si>
  <si>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</si>
  <si>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</si>
  <si>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</si>
  <si>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</si>
  <si>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</si>
  <si>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</si>
  <si>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</si>
  <si>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</si>
  <si>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</si>
  <si>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</si>
  <si>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</si>
  <si>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</si>
  <si>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</si>
  <si>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</si>
  <si>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</si>
  <si>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</si>
  <si>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</si>
  <si>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</si>
  <si>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</si>
  <si>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</si>
  <si>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</si>
  <si>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</si>
  <si>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</si>
  <si>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</si>
  <si>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</si>
  <si>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</si>
  <si>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</si>
  <si>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</si>
  <si>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</si>
  <si>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</si>
  <si>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</si>
  <si>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</si>
  <si>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</si>
  <si>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</si>
  <si>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</si>
  <si>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</si>
  <si>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</si>
  <si>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</si>
  <si>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</si>
  <si>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</si>
  <si>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</si>
  <si>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</si>
  <si>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</si>
  <si>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</si>
  <si>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</si>
  <si>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</si>
  <si>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</si>
  <si>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</si>
  <si>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</si>
  <si>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</si>
  <si>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</si>
  <si>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</si>
  <si>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</si>
  <si>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</si>
  <si>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</si>
  <si>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</si>
  <si>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</si>
  <si>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</si>
  <si>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</si>
  <si>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</si>
  <si>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</si>
  <si>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</si>
  <si>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</si>
  <si>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</si>
  <si>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</si>
  <si>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</si>
  <si>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</si>
  <si>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</si>
  <si>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</si>
  <si>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</si>
  <si>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</si>
  <si>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</si>
  <si>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</si>
  <si>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</si>
  <si>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</si>
  <si>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</si>
  <si>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</si>
  <si>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</si>
  <si>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</si>
  <si>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</si>
  <si>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</si>
  <si>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</si>
  <si>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</si>
  <si>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</si>
  <si>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</si>
  <si>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</si>
  <si>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</si>
  <si>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</si>
  <si>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</si>
  <si>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</si>
  <si>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</si>
  <si>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</si>
  <si>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</si>
  <si>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</si>
  <si>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</si>
  <si>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</si>
  <si>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</si>
  <si>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</si>
  <si>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</si>
  <si>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</si>
  <si>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</si>
  <si>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</si>
  <si>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</si>
  <si>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</si>
  <si>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</si>
  <si>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</si>
  <si>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</si>
  <si>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</si>
  <si>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</si>
  <si>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</si>
  <si>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</si>
  <si>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</si>
  <si>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</si>
  <si>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</si>
  <si>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</si>
  <si>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</si>
  <si>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</si>
  <si>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</si>
  <si>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</si>
  <si>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</si>
  <si>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</si>
  <si>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</si>
  <si>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</si>
  <si>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</si>
  <si>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</si>
  <si>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</si>
  <si>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</si>
  <si>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</si>
  <si>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</si>
  <si>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</si>
  <si>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</si>
  <si>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</si>
  <si>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</si>
  <si>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</si>
  <si>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</si>
  <si>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</si>
  <si>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</si>
  <si>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</si>
  <si>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</si>
  <si>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</si>
  <si>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</si>
  <si>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</si>
  <si>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</si>
  <si>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</si>
  <si>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</si>
  <si>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</si>
  <si>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</si>
  <si>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</si>
  <si>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</si>
  <si>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</si>
  <si>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</si>
  <si>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</si>
  <si>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</si>
  <si>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</si>
  <si>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</si>
  <si>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</si>
  <si>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</si>
  <si>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</si>
  <si>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</si>
  <si>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</si>
  <si>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</si>
  <si>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</si>
  <si>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</si>
  <si>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</si>
  <si>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</si>
  <si>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</si>
  <si>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</si>
  <si>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</si>
  <si>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</si>
  <si>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</si>
  <si>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</si>
  <si>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</si>
  <si>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</si>
  <si>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</si>
  <si>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</si>
  <si>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</si>
  <si>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</si>
  <si>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</si>
  <si>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</si>
  <si>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</si>
  <si>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</si>
  <si>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</si>
  <si>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</si>
  <si>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</si>
  <si>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</si>
  <si>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</si>
  <si>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</si>
  <si>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</si>
  <si>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</si>
  <si>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</si>
  <si>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</si>
  <si>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</si>
  <si>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</si>
  <si>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</si>
  <si>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</si>
  <si>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</si>
  <si>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</si>
  <si>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</si>
  <si>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</si>
  <si>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</si>
  <si>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</si>
  <si>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</si>
  <si>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</si>
  <si>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</si>
  <si>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</si>
  <si>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</si>
  <si>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</si>
  <si>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</si>
  <si>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</si>
  <si>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</si>
  <si>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</si>
  <si>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</si>
  <si>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</si>
  <si>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</si>
  <si>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</si>
  <si>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</si>
  <si>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</si>
  <si>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</si>
  <si>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</si>
  <si>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</si>
  <si>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</si>
  <si>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</si>
  <si>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</si>
  <si>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</si>
  <si>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</si>
  <si>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</si>
  <si>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</si>
  <si>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</si>
  <si>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</si>
  <si>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</si>
  <si>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</si>
  <si>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</si>
  <si>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</si>
  <si>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</si>
  <si>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</si>
  <si>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</si>
  <si>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</si>
  <si>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</si>
  <si>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</si>
  <si>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</si>
  <si>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</si>
  <si>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</si>
  <si>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</si>
  <si>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</si>
  <si>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</si>
  <si>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</si>
  <si>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</si>
  <si>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</si>
  <si>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</si>
  <si>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</si>
  <si>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</si>
  <si>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</si>
  <si>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</si>
  <si>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</si>
  <si>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</si>
  <si>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</si>
  <si>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</si>
  <si>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</si>
  <si>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</si>
  <si>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</si>
  <si>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</si>
  <si>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</si>
  <si>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</si>
  <si>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</si>
  <si>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</si>
  <si>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</si>
  <si>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</si>
  <si>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</si>
  <si>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</si>
  <si>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</si>
  <si>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</si>
  <si>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</si>
  <si>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</si>
  <si>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</si>
  <si>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</si>
  <si>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</si>
  <si>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</si>
  <si>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</si>
  <si>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</si>
  <si>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</si>
  <si>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</si>
  <si>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</si>
  <si>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</si>
  <si>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</si>
  <si>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</si>
  <si>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</si>
  <si>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</si>
  <si>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</si>
  <si>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</si>
  <si>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</si>
  <si>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</si>
  <si>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</si>
  <si>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</si>
  <si>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</si>
  <si>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</si>
  <si>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</si>
  <si>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</si>
  <si>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</si>
  <si>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</si>
  <si>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</si>
  <si>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</si>
  <si>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</si>
  <si>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</si>
  <si>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</si>
  <si>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</si>
  <si>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</si>
  <si>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</si>
  <si>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</si>
  <si>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</si>
  <si>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</si>
  <si>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</si>
  <si>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</si>
  <si>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</si>
  <si>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</si>
  <si>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</si>
  <si>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</si>
  <si>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</si>
  <si>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</si>
  <si>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</si>
  <si>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</si>
  <si>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</si>
  <si>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</si>
  <si>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</si>
  <si>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</si>
  <si>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</si>
  <si>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</si>
  <si>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</si>
  <si>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</si>
  <si>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</si>
  <si>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</si>
  <si>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</si>
  <si>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</si>
  <si>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</si>
  <si>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</si>
  <si>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</si>
  <si>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</si>
  <si>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</si>
  <si>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</si>
  <si>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</si>
  <si>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</si>
  <si>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</si>
  <si>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</si>
  <si>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</si>
  <si>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</si>
  <si>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</si>
  <si>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</si>
  <si>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</si>
  <si>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</si>
  <si>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</si>
  <si>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</si>
  <si>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</si>
  <si>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</si>
  <si>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</si>
  <si>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</si>
  <si>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</si>
  <si>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</si>
  <si>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</si>
  <si>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</si>
  <si>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</si>
  <si>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</si>
  <si>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</si>
  <si>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</si>
  <si>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</si>
  <si>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</si>
  <si>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</si>
  <si>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</si>
  <si>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</si>
  <si>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</si>
  <si>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</si>
  <si>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</si>
  <si>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</si>
  <si>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</si>
  <si>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</si>
  <si>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</si>
  <si>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</si>
  <si>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</si>
  <si>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</si>
  <si>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</si>
  <si>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</si>
  <si>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</si>
  <si>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</si>
  <si>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</si>
  <si>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</si>
  <si>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</si>
  <si>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</si>
  <si>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</si>
  <si>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</si>
  <si>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</si>
  <si>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</si>
  <si>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</si>
  <si>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</si>
  <si>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</si>
  <si>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</si>
  <si>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</si>
  <si>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</si>
  <si>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</si>
  <si>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</si>
  <si>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</si>
  <si>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</si>
  <si>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</si>
  <si>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</si>
  <si>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</si>
  <si>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</si>
  <si>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</si>
  <si>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</si>
  <si>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</si>
  <si>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</si>
  <si>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</si>
  <si>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</si>
  <si>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</si>
  <si>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</si>
  <si>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</si>
  <si>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</si>
  <si>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</si>
  <si>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</si>
  <si>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</si>
  <si>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</si>
  <si>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</si>
  <si>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</si>
  <si>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</si>
  <si>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</si>
  <si>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</si>
  <si>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</si>
  <si>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</si>
  <si>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</si>
  <si>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</si>
  <si>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</si>
  <si>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</si>
  <si>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</si>
  <si>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</si>
  <si>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</si>
  <si>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</si>
  <si>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</si>
  <si>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</si>
  <si>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</si>
  <si>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</si>
  <si>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</si>
  <si>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</si>
  <si>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</si>
  <si>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</si>
  <si>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</si>
  <si>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</si>
  <si>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</si>
  <si>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</si>
  <si>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</si>
  <si>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</si>
  <si>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</si>
  <si>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</si>
  <si>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</si>
  <si>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</si>
  <si>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</si>
  <si>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</si>
  <si>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</si>
  <si>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</si>
  <si>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</si>
  <si>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</si>
  <si>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</si>
  <si>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</si>
  <si>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</si>
  <si>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</si>
  <si>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</si>
  <si>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</si>
  <si>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</si>
  <si>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</si>
  <si>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</si>
  <si>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</si>
  <si>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</si>
  <si>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</si>
  <si>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</si>
  <si>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</si>
  <si>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</si>
  <si>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</si>
  <si>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</si>
  <si>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</si>
  <si>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</si>
  <si>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</si>
  <si>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</si>
  <si>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</si>
  <si>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</si>
  <si>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</si>
  <si>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</si>
  <si>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</si>
  <si>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</si>
  <si>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</si>
  <si>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</si>
  <si>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</si>
  <si>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</si>
  <si>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</si>
  <si>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</si>
  <si>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</si>
  <si>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</si>
  <si>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</si>
  <si>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</si>
  <si>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</si>
  <si>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</si>
  <si>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</si>
  <si>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</si>
  <si>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</si>
  <si>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</si>
  <si>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</si>
  <si>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</si>
  <si>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</si>
  <si>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</si>
  <si>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</si>
  <si>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</si>
  <si>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</si>
  <si>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</si>
  <si>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</si>
  <si>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</si>
  <si>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</si>
  <si>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</si>
  <si>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</si>
  <si>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</si>
  <si>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</si>
  <si>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</si>
  <si>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</si>
  <si>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</si>
  <si>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</si>
  <si>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</si>
  <si>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</si>
  <si>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</si>
  <si>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</si>
  <si>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</si>
  <si>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</si>
  <si>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</si>
  <si>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</si>
  <si>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</si>
  <si>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</si>
  <si>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</si>
  <si>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</si>
  <si>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</si>
  <si>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</si>
  <si>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</si>
  <si>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</si>
  <si>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</si>
  <si>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</si>
  <si>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</si>
  <si>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</si>
  <si>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</si>
  <si>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</si>
  <si>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</si>
  <si>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</si>
  <si>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</si>
  <si>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</si>
  <si>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</si>
  <si>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</si>
  <si>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</si>
  <si>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</si>
  <si>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</si>
  <si>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</si>
  <si>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</si>
  <si>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</si>
  <si>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</si>
  <si>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</si>
  <si>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</si>
  <si>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</si>
  <si>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</si>
  <si>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</si>
  <si>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</si>
  <si>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</si>
  <si>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</si>
  <si>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</si>
  <si>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</si>
  <si>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</si>
  <si>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</si>
  <si>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</si>
  <si>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</si>
  <si>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</si>
  <si>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</si>
  <si>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</si>
  <si>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</si>
  <si>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</si>
  <si>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</si>
  <si>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</si>
  <si>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</si>
  <si>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</si>
  <si>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</si>
  <si>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</si>
  <si>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</si>
  <si>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</si>
  <si>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</si>
  <si>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</si>
  <si>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</si>
  <si>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</si>
  <si>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</si>
  <si>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</si>
  <si>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</si>
  <si>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</si>
  <si>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</si>
  <si>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</si>
  <si>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</si>
  <si>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</si>
  <si>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</si>
  <si>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</si>
  <si>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</si>
  <si>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</si>
  <si>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</si>
  <si>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</si>
  <si>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</si>
  <si>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</si>
  <si>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</si>
  <si>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</si>
  <si>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</si>
  <si>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</si>
  <si>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</si>
  <si>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</si>
  <si>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</si>
  <si>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</si>
  <si>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</si>
  <si>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</si>
  <si>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</si>
  <si>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</si>
  <si>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</si>
  <si>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</si>
  <si>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</si>
  <si>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</si>
  <si>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</si>
  <si>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</si>
  <si>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</si>
  <si>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</si>
  <si>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</si>
  <si>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</si>
  <si>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</si>
  <si>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</si>
  <si>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</si>
  <si>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</si>
  <si>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</si>
  <si>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</si>
  <si>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</si>
  <si>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</si>
  <si>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</si>
  <si>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</si>
  <si>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</si>
  <si>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</si>
  <si>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</si>
  <si>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</si>
  <si>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</si>
  <si>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</si>
  <si>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</si>
  <si>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</si>
  <si>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</si>
  <si>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</si>
  <si>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</si>
  <si>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</si>
  <si>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</si>
  <si>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</si>
  <si>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</si>
  <si>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</si>
  <si>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</si>
  <si>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</si>
  <si>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</si>
  <si>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</si>
  <si>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</si>
  <si>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</si>
  <si>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</si>
  <si>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</si>
  <si>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</si>
  <si>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</si>
  <si>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</si>
  <si>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</si>
  <si>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</si>
  <si>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</si>
  <si>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</si>
  <si>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</si>
  <si>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</si>
  <si>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</si>
  <si>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</si>
  <si>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</si>
  <si>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</si>
  <si>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</si>
  <si>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</si>
  <si>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</si>
  <si>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</si>
  <si>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</si>
  <si>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</si>
  <si>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</si>
  <si>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</si>
  <si>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</si>
  <si>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</si>
  <si>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</si>
  <si>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</si>
  <si>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</si>
  <si>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</si>
  <si>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</si>
  <si>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</si>
  <si>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</si>
  <si>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</si>
  <si>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</si>
  <si>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</si>
  <si>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</si>
  <si>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</si>
  <si>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</si>
  <si>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</si>
  <si>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</si>
  <si>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</si>
  <si>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</si>
  <si>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</si>
  <si>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</si>
  <si>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</si>
  <si>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</si>
  <si>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</si>
  <si>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</si>
  <si>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</si>
  <si>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</si>
  <si>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</si>
  <si>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</si>
  <si>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</si>
  <si>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</si>
  <si>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</si>
  <si>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</si>
  <si>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</si>
  <si>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</si>
  <si>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</si>
  <si>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</si>
  <si>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</si>
  <si>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</si>
  <si>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</si>
  <si>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</si>
  <si>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</si>
  <si>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</si>
  <si>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</si>
  <si>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</si>
  <si>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</si>
  <si>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</si>
  <si>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</si>
  <si>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</si>
  <si>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</si>
  <si>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</si>
  <si>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</si>
  <si>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</si>
  <si>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</si>
  <si>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</si>
  <si>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</si>
  <si>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</si>
  <si>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</si>
  <si>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</si>
  <si>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</si>
  <si>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</si>
  <si>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</si>
  <si>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</si>
  <si>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</si>
  <si>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</si>
  <si>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</si>
  <si>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</si>
  <si>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</si>
  <si>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</si>
  <si>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</si>
  <si>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</si>
  <si>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</si>
  <si>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</si>
  <si>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</si>
  <si>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</si>
  <si>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</si>
  <si>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</si>
  <si>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</si>
  <si>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</si>
  <si>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</si>
  <si>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</si>
  <si>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</si>
  <si>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</si>
  <si>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</si>
  <si>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</si>
  <si>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</si>
  <si>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</si>
  <si>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</si>
  <si>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</si>
  <si>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</si>
  <si>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</si>
  <si>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</si>
  <si>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</si>
  <si>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</si>
  <si>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</si>
  <si>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</si>
  <si>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</si>
  <si>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</si>
  <si>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</si>
  <si>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</si>
  <si>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</si>
  <si>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</si>
  <si>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</si>
  <si>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</si>
  <si>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</si>
  <si>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</si>
  <si>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</si>
  <si>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</si>
  <si>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</si>
  <si>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</si>
  <si>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</si>
  <si>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</si>
  <si>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</si>
  <si>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</si>
  <si>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</si>
  <si>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</si>
  <si>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</si>
  <si>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</si>
  <si>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</si>
  <si>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</si>
  <si>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</si>
  <si>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</si>
  <si>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</si>
  <si>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</si>
  <si>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</si>
  <si>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</si>
  <si>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</si>
  <si>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</si>
  <si>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</si>
  <si>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</si>
  <si>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</si>
  <si>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</si>
  <si>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</si>
  <si>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</si>
  <si>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</si>
  <si>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</si>
  <si>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</si>
  <si>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</si>
  <si>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</si>
  <si>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</si>
  <si>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</si>
  <si>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</si>
  <si>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</si>
  <si>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</si>
  <si>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</si>
  <si>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</si>
  <si>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</si>
  <si>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</si>
  <si>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</si>
  <si>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</si>
  <si>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</si>
  <si>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</si>
  <si>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</si>
  <si>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</si>
  <si>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</si>
  <si>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</si>
  <si>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</si>
  <si>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</si>
  <si>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</si>
  <si>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</si>
  <si>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</si>
  <si>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</si>
  <si>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</si>
  <si>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</si>
  <si>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</si>
  <si>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</si>
  <si>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</si>
  <si>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</si>
  <si>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</si>
  <si>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</si>
  <si>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</si>
  <si>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</si>
  <si>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</si>
  <si>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</si>
  <si>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</si>
  <si>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</si>
  <si>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</si>
  <si>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</si>
  <si>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</si>
  <si>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</si>
  <si>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</si>
  <si>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</si>
  <si>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</si>
  <si>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</si>
  <si>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</si>
  <si>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</si>
  <si>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</si>
  <si>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</si>
  <si>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</si>
  <si>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</si>
  <si>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</si>
  <si>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</si>
  <si>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</si>
  <si>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</si>
  <si>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</si>
  <si>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</si>
  <si>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</si>
  <si>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</si>
  <si>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</si>
  <si>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</si>
  <si>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</si>
  <si>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</si>
  <si>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</si>
  <si>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</si>
  <si>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</si>
  <si>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</si>
  <si>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</si>
  <si>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</si>
  <si>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</si>
  <si>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</si>
  <si>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</si>
  <si>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</si>
  <si>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</si>
  <si>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</si>
  <si>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</si>
  <si>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</si>
  <si>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</si>
  <si>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</si>
  <si>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</si>
  <si>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</si>
  <si>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</si>
  <si>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</si>
  <si>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</si>
  <si>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</si>
  <si>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</si>
  <si>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</si>
  <si>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</si>
  <si>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</si>
  <si>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</si>
  <si>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</si>
  <si>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</si>
  <si>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</si>
  <si>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</si>
  <si>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</si>
  <si>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</si>
  <si>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</si>
  <si>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</si>
  <si>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</si>
  <si>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</si>
  <si>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</si>
  <si>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</si>
  <si>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</si>
  <si>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</si>
  <si>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</si>
  <si>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</si>
  <si>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</si>
  <si>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</si>
  <si>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</si>
  <si>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</si>
  <si>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</si>
  <si>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</si>
  <si>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</si>
  <si>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</si>
  <si>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</si>
  <si>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</si>
  <si>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</si>
  <si>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</si>
  <si>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</si>
  <si>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</si>
  <si>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</si>
  <si>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</si>
  <si>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</si>
  <si>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</si>
  <si>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</si>
  <si>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</si>
  <si>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</si>
  <si>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</si>
  <si>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</si>
  <si>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</si>
  <si>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</si>
  <si>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</si>
  <si>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</si>
  <si>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</si>
  <si>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</si>
  <si>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</si>
  <si>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</si>
  <si>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</si>
  <si>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</si>
  <si>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</si>
  <si>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</si>
  <si>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</si>
  <si>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</si>
  <si>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</si>
  <si>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</si>
  <si>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</si>
  <si>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</si>
  <si>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</si>
  <si>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</si>
  <si>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</si>
  <si>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</si>
  <si>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</si>
  <si>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</si>
  <si>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</si>
  <si>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</si>
  <si>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</si>
  <si>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</si>
  <si>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</si>
  <si>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</si>
  <si>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</si>
  <si>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</si>
  <si>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</si>
  <si>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</si>
  <si>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</si>
  <si>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</si>
  <si>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</si>
  <si>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</si>
  <si>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</si>
  <si>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</si>
  <si>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</si>
  <si>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</si>
  <si>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</si>
  <si>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</si>
  <si>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</si>
  <si>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</si>
  <si>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</si>
  <si>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</si>
  <si>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</si>
  <si>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</si>
  <si>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</si>
  <si>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</si>
  <si>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</si>
  <si>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</si>
  <si>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</si>
  <si>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</si>
  <si>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</si>
  <si>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</si>
  <si>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</si>
  <si>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</si>
  <si>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</si>
  <si>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</si>
  <si>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</si>
  <si>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</si>
  <si>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</si>
  <si>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</si>
  <si>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</si>
  <si>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</si>
  <si>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</si>
  <si>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</si>
  <si>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</si>
  <si>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</si>
  <si>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</si>
  <si>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</si>
  <si>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</si>
  <si>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</si>
  <si>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</si>
  <si>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</si>
  <si>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</si>
  <si>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</si>
  <si>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</si>
  <si>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</si>
  <si>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</si>
  <si>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</si>
  <si>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</si>
  <si>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</si>
  <si>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</si>
  <si>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</si>
  <si>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</si>
  <si>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</si>
  <si>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</si>
  <si>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</si>
  <si>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</si>
  <si>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</si>
  <si>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</si>
  <si>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</si>
  <si>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</si>
  <si>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</si>
  <si>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</si>
  <si>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</si>
  <si>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</si>
  <si>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</si>
  <si>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</si>
  <si>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</si>
  <si>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</si>
  <si>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</si>
  <si>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</si>
  <si>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</si>
  <si>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</si>
  <si>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</si>
  <si>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</si>
  <si>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</si>
  <si>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</si>
  <si>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</si>
  <si>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</si>
  <si>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</si>
  <si>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</si>
  <si>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</si>
  <si>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</si>
  <si>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</si>
  <si>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</si>
  <si>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</si>
  <si>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</si>
  <si>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</si>
  <si>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</si>
  <si>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</si>
  <si>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</si>
  <si>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</si>
  <si>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</si>
  <si>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</si>
  <si>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</si>
  <si>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</si>
  <si>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</si>
  <si>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</si>
  <si>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</si>
  <si>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</si>
  <si>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</si>
  <si>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</si>
  <si>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</si>
  <si>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</si>
  <si>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</si>
  <si>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</si>
  <si>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</si>
  <si>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</si>
  <si>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</si>
  <si>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</si>
  <si>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</si>
  <si>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</si>
  <si>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</si>
  <si>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</si>
  <si>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</si>
  <si>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</si>
  <si>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</si>
  <si>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</si>
  <si>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</si>
  <si>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</si>
  <si>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</si>
  <si>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</si>
  <si>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</si>
  <si>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</si>
  <si>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</si>
  <si>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</si>
  <si>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</si>
  <si>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</si>
  <si>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</si>
  <si>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</si>
  <si>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</si>
  <si>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</si>
  <si>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</si>
  <si>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</si>
  <si>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</si>
  <si>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</si>
  <si>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</si>
  <si>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</si>
  <si>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</si>
  <si>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</si>
  <si>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</si>
  <si>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</si>
  <si>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</si>
  <si>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</si>
  <si>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</si>
  <si>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</si>
  <si>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</si>
  <si>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</si>
  <si>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</si>
  <si>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</si>
  <si>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</si>
  <si>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</si>
  <si>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</si>
  <si>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</si>
  <si>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</si>
  <si>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</si>
  <si>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</si>
  <si>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</si>
  <si>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</si>
  <si>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</si>
  <si>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</si>
  <si>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</si>
  <si>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</si>
  <si>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</si>
  <si>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</si>
  <si>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</si>
  <si>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</si>
  <si>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</si>
  <si>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</si>
  <si>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</si>
  <si>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</si>
  <si>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</si>
  <si>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</si>
  <si>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</si>
  <si>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</si>
  <si>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</si>
  <si>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</si>
  <si>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</si>
  <si>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</si>
  <si>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</si>
  <si>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</si>
  <si>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</si>
  <si>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</si>
  <si>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</si>
  <si>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</si>
  <si>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</si>
  <si>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</si>
  <si>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</si>
  <si>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</si>
  <si>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</si>
  <si>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</si>
  <si>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</si>
  <si>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</si>
  <si>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</si>
  <si>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</si>
  <si>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</si>
  <si>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</si>
  <si>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</si>
  <si>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</si>
  <si>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</si>
  <si>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</si>
  <si>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</si>
  <si>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</si>
  <si>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</si>
  <si>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</si>
  <si>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</si>
  <si>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</si>
  <si>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</si>
  <si>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</si>
  <si>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</si>
  <si>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</si>
  <si>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</si>
  <si>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</si>
  <si>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</si>
  <si>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</si>
  <si>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</si>
  <si>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</si>
  <si>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</si>
  <si>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</si>
  <si>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</si>
  <si>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</si>
  <si>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</si>
  <si>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</si>
  <si>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</si>
  <si>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</si>
  <si>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</si>
  <si>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</si>
  <si>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</si>
  <si>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</si>
  <si>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</si>
  <si>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</si>
  <si>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</si>
  <si>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</si>
  <si>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</si>
  <si>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</si>
  <si>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</si>
  <si>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</si>
  <si>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</si>
  <si>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</si>
  <si>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</si>
  <si>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</si>
  <si>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</si>
  <si>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</si>
  <si>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</si>
  <si>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</si>
  <si>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</si>
  <si>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</si>
  <si>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</si>
  <si>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</si>
  <si>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</si>
  <si>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</si>
  <si>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</si>
  <si>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</si>
  <si>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</si>
  <si>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</si>
  <si>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</si>
  <si>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</si>
  <si>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</si>
  <si>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</si>
  <si>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</si>
  <si>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</si>
  <si>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</si>
  <si>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</si>
  <si>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</si>
  <si>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</si>
  <si>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</si>
  <si>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</si>
  <si>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</si>
  <si>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</si>
  <si>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</si>
  <si>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</si>
  <si>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</si>
  <si>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</si>
  <si>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</si>
  <si>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</si>
  <si>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</si>
  <si>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</si>
  <si>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</si>
  <si>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</si>
  <si>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</si>
  <si>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</si>
  <si>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</si>
  <si>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</si>
  <si>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</si>
  <si>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</si>
  <si>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</si>
  <si>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</si>
  <si>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</si>
  <si>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</si>
  <si>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</si>
  <si>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</si>
  <si>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</si>
  <si>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</si>
  <si>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</si>
  <si>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</si>
  <si>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</si>
  <si>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</si>
  <si>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</si>
  <si>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</si>
  <si>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</si>
  <si>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</si>
  <si>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</si>
  <si>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</si>
  <si>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</si>
  <si>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</si>
  <si>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</si>
  <si>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</si>
  <si>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</si>
  <si>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</si>
  <si>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</si>
  <si>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</si>
  <si>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</si>
  <si>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</si>
  <si>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</si>
  <si>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</si>
  <si>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</si>
  <si>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</si>
  <si>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</si>
  <si>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</si>
  <si>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</si>
  <si>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</si>
  <si>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</si>
  <si>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</si>
  <si>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</si>
  <si>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</si>
  <si>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</si>
  <si>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</si>
  <si>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</si>
  <si>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</si>
  <si>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</si>
  <si>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</si>
  <si>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</si>
  <si>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</si>
  <si>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</si>
  <si>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</si>
  <si>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</si>
  <si>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</si>
  <si>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</si>
  <si>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</si>
  <si>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</si>
  <si>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</si>
  <si>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</si>
  <si>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</si>
  <si>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</si>
  <si>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</si>
  <si>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</si>
  <si>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</si>
  <si>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</si>
  <si>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</si>
  <si>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</si>
  <si>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</si>
  <si>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</si>
  <si>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</si>
  <si>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</si>
  <si>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</si>
  <si>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</si>
  <si>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</si>
  <si>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</si>
  <si>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</si>
  <si>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</si>
  <si>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</si>
  <si>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</si>
  <si>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</si>
  <si>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</si>
  <si>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</si>
  <si>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</si>
  <si>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</si>
  <si>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</si>
  <si>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</si>
  <si>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</si>
  <si>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</si>
  <si>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</si>
  <si>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</si>
  <si>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</si>
  <si>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</si>
  <si>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</si>
  <si>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</si>
  <si>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</si>
  <si>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</si>
  <si>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</si>
  <si>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</si>
  <si>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</si>
  <si>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</si>
  <si>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</si>
  <si>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</si>
  <si>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</si>
  <si>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</si>
  <si>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</si>
  <si>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</si>
  <si>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</si>
  <si>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</si>
  <si>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</si>
  <si>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</si>
  <si>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</si>
  <si>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</si>
  <si>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</si>
  <si>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</si>
  <si>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</si>
  <si>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</si>
  <si>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</si>
  <si>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</si>
  <si>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</si>
  <si>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</si>
  <si>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</si>
  <si>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</si>
  <si>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</si>
  <si>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</si>
  <si>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</si>
  <si>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</si>
  <si>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</si>
  <si>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</si>
  <si>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</si>
  <si>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</si>
  <si>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</si>
  <si>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</si>
  <si>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</si>
  <si>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</si>
  <si>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</si>
  <si>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</si>
  <si>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</si>
  <si>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</si>
  <si>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</si>
  <si>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</si>
  <si>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</si>
  <si>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</si>
  <si>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</si>
  <si>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</si>
  <si>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</si>
  <si>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</si>
  <si>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</si>
  <si>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</si>
  <si>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</si>
  <si>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</si>
  <si>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</si>
  <si>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</si>
  <si>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</si>
  <si>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</si>
  <si>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</si>
  <si>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</si>
  <si>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</si>
  <si>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</si>
  <si>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</si>
  <si>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</si>
  <si>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</si>
  <si>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</si>
  <si>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</si>
  <si>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</si>
  <si>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</si>
  <si>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</si>
  <si>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</si>
  <si>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</si>
  <si>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</si>
  <si>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</si>
  <si>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</si>
  <si>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</si>
  <si>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</si>
  <si>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</si>
  <si>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</si>
  <si>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</si>
  <si>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</si>
  <si>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</si>
  <si>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</si>
  <si>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</si>
  <si>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</si>
  <si>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</si>
  <si>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</si>
  <si>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</si>
  <si>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</si>
  <si>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</si>
  <si>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</si>
  <si>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</si>
  <si>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</si>
  <si>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</si>
  <si>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</si>
  <si>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</si>
  <si>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</si>
  <si>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</si>
  <si>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</si>
  <si>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</si>
  <si>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</si>
  <si>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</si>
  <si>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</si>
  <si>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</si>
  <si>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</si>
  <si>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</si>
  <si>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</si>
  <si>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</si>
  <si>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</si>
  <si>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</si>
  <si>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</si>
  <si>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</si>
  <si>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</si>
  <si>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</si>
  <si>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</si>
  <si>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</si>
  <si>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</si>
  <si>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</si>
  <si>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</si>
  <si>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</si>
  <si>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</si>
  <si>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</si>
  <si>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</si>
  <si>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</si>
  <si>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</si>
  <si>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</si>
  <si>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</si>
  <si>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</si>
  <si>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</si>
  <si>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</si>
  <si>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</si>
  <si>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</si>
  <si>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</si>
  <si>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</si>
  <si>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</si>
  <si>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</si>
  <si>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</si>
  <si>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</si>
  <si>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</si>
  <si>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</si>
  <si>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</si>
  <si>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</si>
  <si>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</si>
  <si>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</si>
  <si>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</si>
  <si>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</si>
  <si>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</si>
  <si>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</si>
  <si>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</si>
  <si>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</si>
  <si>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</si>
  <si>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</si>
  <si>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</si>
  <si>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</si>
  <si>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</si>
  <si>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</si>
  <si>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</si>
  <si>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</si>
  <si>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</si>
  <si>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</si>
  <si>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</si>
  <si>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</si>
  <si>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</si>
  <si>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</si>
  <si>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</si>
  <si>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</si>
  <si>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</si>
  <si>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</si>
  <si>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</si>
  <si>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</si>
  <si>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</si>
  <si>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</si>
  <si>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</si>
  <si>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</si>
  <si>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</si>
  <si>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</si>
  <si>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</si>
  <si>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</si>
  <si>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</si>
  <si>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</si>
  <si>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</si>
  <si>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</si>
  <si>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</si>
  <si>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</si>
  <si>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</si>
  <si>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</si>
  <si>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</si>
  <si>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</si>
  <si>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</si>
  <si>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</si>
  <si>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</si>
  <si>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</si>
  <si>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</si>
  <si>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</si>
  <si>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</si>
  <si>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</si>
  <si>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</si>
  <si>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</si>
  <si>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</si>
  <si>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</si>
  <si>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</si>
  <si>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</si>
  <si>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</si>
  <si>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</si>
  <si>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</si>
  <si>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</si>
  <si>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</si>
  <si>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</si>
  <si>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</si>
  <si>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</si>
  <si>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</si>
  <si>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</si>
  <si>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</si>
  <si>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</si>
  <si>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</si>
  <si>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</si>
  <si>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</si>
  <si>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</si>
  <si>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</si>
  <si>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</si>
  <si>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</si>
  <si>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</si>
  <si>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</si>
  <si>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</si>
  <si>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</si>
  <si>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</si>
  <si>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</si>
  <si>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</si>
  <si>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</si>
  <si>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</si>
  <si>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</si>
  <si>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</si>
  <si>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</si>
  <si>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</si>
  <si>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</si>
  <si>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</si>
  <si>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</si>
  <si>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</si>
  <si>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</si>
  <si>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</si>
  <si>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</si>
  <si>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</si>
  <si>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</si>
  <si>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</si>
  <si>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</si>
  <si>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</si>
  <si>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</si>
  <si>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</si>
  <si>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</si>
  <si>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</si>
  <si>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</si>
  <si>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</si>
  <si>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</si>
  <si>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</si>
  <si>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</si>
  <si>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</si>
  <si>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</si>
  <si>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</si>
  <si>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</si>
  <si>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</si>
  <si>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</si>
  <si>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</si>
  <si>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</si>
  <si>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</si>
  <si>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</si>
  <si>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</si>
  <si>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</si>
  <si>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</si>
  <si>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</si>
  <si>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</si>
  <si>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</si>
  <si>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</si>
  <si>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</si>
  <si>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</si>
  <si>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</si>
  <si>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</si>
  <si>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</si>
  <si>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</si>
  <si>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</si>
  <si>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</si>
  <si>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</si>
  <si>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</si>
  <si>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</si>
  <si>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</si>
  <si>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</si>
  <si>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</si>
  <si>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</si>
  <si>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</si>
  <si>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</si>
  <si>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</si>
  <si>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</si>
  <si>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</si>
  <si>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</si>
  <si>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</si>
  <si>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</si>
  <si>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</si>
  <si>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</si>
  <si>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</si>
  <si>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</si>
  <si>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</si>
  <si>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</si>
  <si>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</si>
  <si>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</si>
  <si>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</si>
  <si>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</si>
  <si>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</si>
  <si>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</si>
  <si>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</si>
  <si>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</si>
  <si>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</si>
  <si>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</si>
  <si>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</si>
  <si>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</si>
  <si>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</si>
  <si>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</si>
  <si>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</si>
  <si>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</si>
  <si>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</si>
  <si>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</si>
  <si>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</si>
  <si>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</si>
  <si>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</si>
  <si>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</si>
  <si>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</si>
  <si>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</si>
  <si>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</si>
  <si>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</si>
  <si>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</si>
  <si>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</si>
  <si>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</si>
  <si>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</si>
  <si>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</si>
  <si>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</si>
  <si>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</si>
  <si>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</si>
  <si>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</si>
  <si>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</si>
  <si>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</si>
  <si>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</si>
  <si>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</si>
  <si>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</si>
  <si>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</si>
  <si>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</si>
  <si>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</si>
  <si>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</si>
  <si>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</si>
  <si>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</si>
  <si>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</si>
  <si>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</si>
  <si>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</si>
  <si>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</si>
  <si>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</si>
  <si>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</si>
  <si>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</si>
  <si>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</si>
  <si>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</si>
  <si>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</si>
  <si>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</si>
  <si>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</si>
  <si>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</si>
  <si>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</si>
  <si>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</si>
  <si>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</si>
  <si>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</si>
  <si>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</si>
  <si>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</si>
  <si>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</si>
  <si>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</si>
  <si>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</si>
  <si>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</si>
  <si>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</si>
  <si>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</si>
  <si>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</si>
  <si>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</si>
  <si>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</si>
  <si>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</si>
  <si>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</si>
  <si>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</si>
  <si>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</si>
  <si>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</si>
  <si>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</si>
  <si>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</si>
  <si>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</si>
  <si>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</si>
  <si>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</si>
  <si>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</si>
  <si>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</si>
  <si>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</si>
  <si>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</si>
  <si>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</si>
  <si>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</si>
  <si>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</si>
  <si>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</si>
  <si>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</si>
  <si>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</si>
  <si>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</si>
  <si>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</si>
  <si>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</si>
  <si>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</si>
  <si>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</si>
  <si>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</si>
  <si>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</si>
  <si>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</si>
  <si>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</si>
  <si>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</si>
  <si>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</si>
  <si>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</si>
  <si>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</si>
  <si>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</si>
  <si>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</si>
  <si>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</si>
  <si>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</si>
  <si>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</si>
  <si>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</si>
  <si>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</si>
  <si>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</si>
  <si>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</si>
  <si>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</si>
  <si>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</si>
  <si>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</si>
  <si>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</si>
  <si>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</si>
  <si>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</si>
  <si>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</si>
  <si>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</si>
  <si>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</si>
  <si>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</si>
  <si>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</si>
  <si>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</si>
  <si>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</si>
  <si>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</si>
  <si>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</si>
  <si>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</si>
  <si>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</si>
  <si>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</si>
  <si>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</si>
  <si>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</si>
  <si>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</si>
  <si>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</si>
  <si>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</si>
  <si>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</si>
  <si>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</si>
  <si>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</si>
  <si>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</si>
  <si>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</si>
  <si>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</si>
  <si>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</si>
  <si>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</si>
  <si>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</si>
  <si>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</si>
  <si>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</si>
  <si>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</si>
  <si>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</si>
  <si>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</si>
  <si>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</si>
  <si>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</si>
  <si>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</si>
  <si>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</si>
  <si>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</si>
  <si>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</si>
  <si>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</si>
  <si>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</si>
  <si>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</si>
  <si>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</si>
  <si>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</si>
  <si>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</si>
  <si>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</si>
  <si>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</si>
  <si>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</si>
  <si>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</si>
  <si>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</si>
  <si>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</si>
  <si>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</si>
  <si>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</si>
  <si>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</si>
  <si>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</si>
  <si>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</si>
  <si>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</si>
  <si>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</si>
  <si>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</si>
  <si>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</si>
  <si>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</si>
  <si>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</si>
  <si>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</si>
  <si>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</si>
  <si>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</si>
  <si>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</si>
  <si>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</si>
  <si>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</si>
  <si>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</si>
  <si>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</si>
  <si>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</si>
  <si>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</si>
  <si>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</si>
  <si>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</si>
  <si>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</si>
  <si>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</si>
  <si>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</si>
  <si>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</si>
  <si>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</si>
  <si>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</si>
  <si>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</si>
  <si>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</si>
  <si>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</si>
  <si>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</si>
  <si>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</si>
  <si>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</si>
  <si>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</si>
  <si>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</si>
  <si>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</si>
  <si>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</si>
  <si>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</si>
  <si>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</si>
  <si>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</si>
  <si>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</si>
  <si>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</si>
  <si>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</si>
  <si>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</si>
  <si>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</si>
  <si>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</si>
  <si>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</si>
  <si>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</si>
  <si>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</si>
  <si>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</si>
  <si>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</si>
  <si>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</si>
  <si>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</si>
  <si>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</si>
  <si>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</si>
  <si>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</si>
  <si>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</si>
  <si>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</si>
  <si>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</si>
  <si>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</si>
  <si>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</si>
  <si>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</si>
  <si>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</si>
  <si>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</si>
  <si>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</si>
  <si>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</si>
  <si>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</si>
  <si>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</si>
  <si>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</si>
  <si>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</si>
  <si>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</si>
  <si>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</si>
  <si>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</si>
  <si>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</si>
  <si>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</si>
  <si>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</si>
  <si>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</si>
  <si>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</si>
  <si>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</si>
  <si>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</si>
  <si>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</si>
  <si>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</si>
  <si>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</si>
  <si>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</si>
  <si>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</si>
  <si>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</si>
  <si>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</si>
  <si>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</si>
  <si>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</si>
  <si>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</si>
  <si>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</si>
  <si>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</si>
  <si>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</si>
  <si>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</si>
  <si>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</si>
  <si>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</si>
  <si>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</si>
  <si>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</si>
  <si>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</si>
  <si>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</si>
  <si>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</si>
  <si>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</si>
  <si>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</si>
  <si>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</si>
  <si>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</si>
  <si>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</si>
  <si>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</si>
  <si>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</si>
  <si>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</si>
  <si>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</si>
  <si>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</si>
  <si>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</si>
  <si>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</si>
  <si>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</si>
  <si>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</si>
  <si>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</si>
  <si>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</si>
  <si>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</si>
  <si>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</si>
  <si>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</si>
  <si>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</si>
  <si>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</si>
  <si>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</si>
  <si>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</si>
  <si>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</si>
  <si>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</si>
  <si>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</si>
  <si>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</si>
  <si>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</si>
  <si>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</si>
  <si>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</si>
  <si>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</si>
  <si>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</si>
  <si>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</si>
  <si>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</si>
  <si>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</si>
  <si>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</si>
  <si>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</si>
  <si>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</si>
  <si>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</si>
  <si>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</si>
  <si>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</si>
  <si>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</si>
  <si>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</si>
  <si>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</si>
  <si>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</si>
  <si>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</si>
  <si>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</si>
  <si>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</si>
  <si>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</si>
  <si>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</si>
  <si>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</si>
  <si>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</si>
  <si>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</si>
  <si>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</si>
  <si>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</si>
  <si>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</si>
  <si>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</si>
  <si>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</si>
  <si>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</si>
  <si>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</si>
  <si>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</si>
  <si>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</si>
  <si>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</si>
  <si>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</si>
  <si>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</si>
  <si>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</si>
  <si>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</si>
  <si>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</si>
  <si>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</si>
  <si>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</si>
  <si>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</si>
  <si>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</si>
  <si>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</si>
  <si>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</si>
  <si>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</si>
  <si>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</si>
  <si>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</si>
  <si>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</si>
  <si>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</si>
  <si>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</si>
  <si>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</si>
  <si>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</si>
  <si>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</si>
  <si>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</si>
  <si>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</si>
  <si>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</si>
  <si>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</si>
  <si>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</si>
  <si>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</si>
  <si>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</si>
  <si>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</si>
  <si>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</si>
  <si>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</si>
  <si>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</si>
  <si>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</si>
  <si>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</si>
  <si>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</si>
  <si>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</si>
  <si>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</si>
  <si>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</si>
  <si>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</si>
  <si>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</si>
  <si>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</si>
  <si>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</si>
  <si>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</si>
  <si>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</si>
  <si>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</si>
  <si>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</si>
  <si>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</si>
  <si>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</si>
  <si>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</si>
  <si>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</si>
  <si>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</si>
  <si>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</si>
  <si>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</si>
  <si>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</si>
  <si>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</si>
  <si>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</si>
  <si>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</si>
  <si>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</si>
  <si>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</si>
  <si>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</si>
  <si>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</si>
  <si>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</si>
  <si>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</si>
  <si>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</si>
  <si>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</si>
  <si>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</si>
  <si>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</si>
  <si>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</si>
  <si>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</si>
  <si>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</si>
  <si>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</si>
  <si>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</si>
  <si>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</si>
  <si>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</si>
  <si>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</si>
  <si>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</si>
  <si>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</si>
  <si>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</si>
  <si>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</si>
  <si>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</si>
  <si>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</si>
  <si>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</si>
  <si>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</si>
  <si>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</si>
  <si>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</si>
  <si>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</si>
  <si>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</si>
  <si>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</si>
  <si>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</si>
  <si>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</si>
  <si>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</si>
  <si>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</si>
  <si>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</si>
  <si>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</si>
  <si>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</si>
  <si>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</si>
  <si>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</si>
  <si>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</si>
  <si>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</si>
  <si>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</si>
  <si>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</si>
  <si>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</si>
  <si>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</si>
  <si>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</si>
  <si>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</si>
  <si>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</si>
  <si>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</si>
  <si>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</si>
  <si>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</si>
  <si>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</si>
  <si>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</si>
  <si>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</si>
  <si>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</si>
  <si>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</si>
  <si>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</si>
  <si>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</si>
  <si>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</si>
  <si>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</si>
  <si>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</si>
  <si>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</si>
  <si>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</si>
  <si>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</si>
  <si>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</si>
  <si>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</si>
  <si>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</si>
  <si>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</si>
  <si>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</si>
  <si>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</si>
  <si>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</si>
  <si>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</si>
  <si>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</si>
  <si>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</si>
  <si>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</si>
  <si>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</si>
  <si>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</si>
  <si>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</si>
  <si>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</si>
  <si>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</si>
  <si>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</si>
  <si>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</si>
  <si>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</si>
  <si>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</si>
  <si>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</si>
  <si>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</si>
  <si>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</si>
  <si>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</si>
  <si>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</si>
  <si>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</si>
  <si>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</si>
  <si>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</si>
  <si>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</si>
  <si>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</si>
  <si>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</si>
  <si>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</si>
  <si>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</si>
  <si>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</si>
  <si>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</si>
  <si>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</si>
  <si>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</si>
  <si>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</si>
  <si>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</si>
  <si>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</si>
  <si>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</si>
  <si>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</si>
  <si>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</si>
  <si>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</si>
  <si>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</si>
  <si>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</si>
  <si>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</si>
  <si>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</si>
  <si>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</si>
  <si>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</si>
  <si>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</si>
  <si>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</si>
  <si>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</si>
  <si>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</si>
  <si>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</si>
  <si>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</si>
  <si>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</si>
  <si>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</si>
  <si>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</si>
  <si>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</si>
  <si>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</si>
  <si>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</si>
  <si>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</si>
  <si>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</si>
  <si>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</si>
  <si>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</si>
  <si>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</si>
  <si>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</si>
  <si>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</si>
  <si>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</si>
  <si>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</si>
  <si>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</si>
  <si>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</si>
  <si>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</si>
  <si>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</si>
  <si>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</si>
  <si>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</si>
  <si>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</si>
  <si>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</si>
  <si>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</si>
  <si>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</si>
  <si>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</si>
  <si>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</si>
  <si>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</si>
  <si>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</si>
  <si>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</si>
  <si>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</si>
  <si>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</si>
  <si>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</si>
  <si>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</si>
  <si>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</si>
  <si>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</si>
  <si>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</si>
  <si>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</si>
  <si>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</si>
  <si>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</si>
  <si>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</si>
  <si>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</si>
  <si>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</si>
  <si>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</si>
  <si>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</si>
  <si>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</si>
  <si>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</si>
  <si>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</si>
  <si>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</si>
  <si>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</si>
  <si>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</si>
  <si>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</si>
  <si>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</si>
  <si>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</si>
  <si>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</si>
  <si>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</si>
  <si>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</si>
  <si>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</si>
  <si>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</si>
  <si>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</si>
  <si>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</si>
  <si>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</si>
  <si>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</si>
  <si>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</si>
  <si>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</si>
  <si>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</si>
  <si>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</si>
  <si>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</si>
  <si>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</si>
  <si>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</si>
  <si>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</si>
  <si>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</si>
  <si>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</si>
  <si>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</si>
  <si>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</si>
  <si>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</si>
  <si>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</si>
  <si>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</si>
  <si>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</si>
  <si>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</si>
  <si>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</si>
  <si>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</si>
  <si>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</si>
  <si>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</si>
  <si>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</si>
  <si>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</si>
  <si>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</si>
  <si>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</si>
  <si>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</si>
  <si>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</si>
  <si>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</si>
  <si>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</si>
  <si>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</si>
  <si>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</si>
  <si>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</si>
  <si>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</si>
  <si>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</si>
  <si>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</si>
  <si>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</si>
  <si>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</si>
  <si>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</si>
  <si>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</si>
  <si>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</si>
  <si>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</si>
  <si>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</si>
  <si>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</si>
  <si>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</si>
  <si>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</si>
  <si>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</si>
  <si>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</si>
  <si>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</si>
  <si>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</si>
  <si>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</si>
  <si>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</si>
  <si>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</si>
  <si>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</si>
  <si>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</si>
  <si>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</si>
  <si>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</si>
  <si>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</si>
  <si>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</si>
  <si>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</si>
  <si>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</si>
  <si>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</si>
  <si>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</si>
  <si>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</si>
  <si>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</si>
  <si>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</si>
  <si>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</si>
  <si>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</si>
  <si>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</si>
  <si>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</si>
  <si>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</si>
  <si>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</si>
  <si>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</si>
  <si>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</si>
  <si>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</si>
  <si>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</si>
  <si>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</si>
  <si>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</si>
  <si>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</si>
  <si>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</si>
  <si>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</si>
  <si>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</si>
  <si>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</si>
  <si>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</si>
  <si>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</si>
  <si>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</si>
  <si>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</si>
  <si>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</si>
  <si>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</si>
  <si>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</si>
  <si>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</si>
  <si>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</si>
  <si>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</si>
  <si>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</si>
  <si>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</si>
  <si>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</si>
  <si>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</si>
  <si>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</si>
  <si>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</si>
  <si>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</si>
  <si>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</si>
  <si>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</si>
  <si>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</si>
  <si>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</si>
  <si>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</si>
  <si>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</si>
  <si>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</si>
  <si>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</si>
  <si>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</si>
  <si>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</si>
  <si>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</si>
  <si>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</si>
  <si>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</si>
  <si>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</si>
  <si>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</si>
  <si>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</si>
  <si>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</si>
  <si>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</si>
  <si>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</si>
  <si>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</si>
  <si>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</si>
  <si>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</si>
  <si>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</si>
  <si>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</si>
  <si>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</si>
  <si>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</si>
  <si>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</si>
  <si>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</si>
  <si>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</si>
  <si>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</si>
  <si>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</si>
  <si>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</si>
  <si>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</si>
  <si>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</si>
  <si>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</si>
  <si>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</si>
  <si>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</si>
  <si>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</si>
  <si>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</si>
  <si>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</si>
  <si>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</si>
  <si>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</si>
  <si>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</si>
  <si>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</si>
  <si>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</si>
  <si>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</si>
  <si>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</si>
  <si>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</si>
  <si>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</si>
  <si>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</si>
  <si>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</si>
  <si>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</si>
  <si>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</si>
  <si>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</si>
  <si>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</si>
  <si>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</si>
  <si>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</si>
  <si>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</si>
  <si>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</si>
  <si>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</si>
  <si>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</si>
  <si>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</si>
  <si>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</si>
  <si>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</si>
  <si>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</si>
  <si>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</si>
  <si>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</si>
  <si>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</si>
  <si>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</si>
  <si>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</si>
  <si>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</si>
  <si>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</si>
  <si>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</si>
  <si>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</si>
  <si>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</si>
  <si>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</si>
  <si>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</si>
  <si>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</si>
  <si>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</si>
  <si>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</si>
  <si>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</si>
  <si>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</si>
  <si>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</si>
  <si>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</si>
  <si>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</si>
  <si>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</si>
  <si>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</si>
  <si>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</si>
  <si>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</si>
  <si>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</si>
  <si>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</si>
  <si>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</si>
  <si>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</si>
  <si>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</si>
  <si>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</si>
  <si>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</si>
  <si>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</si>
  <si>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</si>
  <si>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</si>
  <si>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</si>
  <si>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</si>
  <si>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</si>
  <si>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</si>
  <si>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</si>
  <si>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</si>
  <si>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</si>
  <si>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</si>
  <si>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</si>
  <si>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</si>
  <si>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</si>
  <si>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</si>
  <si>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</si>
  <si>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</si>
  <si>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</si>
  <si>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</si>
  <si>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</si>
  <si>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</si>
  <si>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</si>
  <si>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</si>
  <si>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</si>
  <si>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</si>
  <si>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</si>
  <si>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</si>
  <si>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</si>
  <si>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</si>
  <si>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</si>
  <si>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</si>
  <si>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</si>
  <si>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</si>
  <si>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</si>
  <si>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</si>
  <si>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</si>
  <si>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</si>
  <si>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</si>
  <si>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</si>
  <si>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</si>
  <si>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</si>
  <si>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</si>
  <si>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</si>
  <si>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</si>
  <si>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</si>
  <si>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</si>
  <si>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</si>
  <si>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</si>
  <si>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</si>
  <si>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</si>
  <si>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</si>
  <si>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</si>
  <si>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</si>
  <si>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</si>
  <si>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</si>
  <si>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</si>
  <si>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</si>
  <si>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</si>
  <si>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</si>
  <si>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</si>
  <si>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</si>
  <si>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</si>
  <si>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</si>
  <si>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</si>
  <si>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</si>
  <si>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</si>
  <si>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</si>
  <si>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</si>
  <si>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</si>
  <si>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</si>
  <si>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</si>
  <si>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</si>
  <si>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</si>
  <si>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</si>
  <si>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</si>
  <si>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</si>
  <si>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</si>
  <si>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</si>
  <si>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</si>
  <si>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</si>
  <si>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</si>
  <si>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</si>
  <si>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</si>
  <si>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</si>
  <si>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</si>
  <si>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</si>
  <si>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</si>
  <si>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</si>
  <si>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</si>
  <si>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</si>
  <si>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</si>
  <si>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</si>
  <si>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</si>
  <si>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</si>
  <si>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</si>
  <si>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</si>
  <si>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</si>
  <si>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</si>
  <si>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</si>
  <si>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</si>
  <si>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</si>
  <si>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</si>
  <si>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</si>
  <si>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</si>
  <si>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</si>
  <si>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</si>
  <si>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</si>
  <si>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</si>
  <si>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</si>
  <si>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</si>
  <si>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</si>
  <si>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</si>
  <si>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</si>
  <si>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</si>
  <si>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</si>
  <si>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</si>
  <si>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</si>
  <si>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</si>
  <si>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</si>
  <si>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</si>
  <si>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</si>
  <si>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</si>
  <si>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</si>
  <si>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</si>
  <si>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</si>
  <si>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</si>
  <si>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</si>
  <si>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</si>
  <si>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</si>
  <si>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</si>
  <si>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</si>
  <si>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</si>
  <si>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</si>
  <si>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</si>
  <si>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</si>
  <si>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</si>
  <si>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</si>
  <si>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</si>
  <si>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</si>
  <si>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</si>
  <si>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</si>
  <si>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</si>
  <si>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</si>
  <si>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</si>
  <si>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</si>
  <si>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</si>
  <si>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</si>
  <si>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</si>
  <si>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</si>
  <si>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</si>
  <si>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</si>
  <si>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</si>
  <si>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</si>
  <si>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</si>
  <si>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</si>
  <si>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</si>
  <si>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</si>
  <si>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</si>
  <si>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</si>
  <si>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</si>
  <si>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</si>
  <si>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</si>
  <si>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</si>
  <si>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</si>
  <si>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</si>
  <si>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</si>
  <si>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</si>
  <si>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</si>
  <si>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</si>
  <si>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</si>
  <si>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</si>
  <si>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</si>
  <si>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</si>
  <si>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</si>
  <si>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</si>
  <si>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</si>
  <si>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</si>
  <si>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</si>
  <si>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</si>
  <si>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</si>
  <si>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</si>
  <si>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</si>
  <si>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</si>
  <si>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</si>
  <si>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</si>
  <si>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</si>
  <si>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</si>
  <si>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</si>
  <si>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</si>
  <si>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</si>
  <si>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</si>
  <si>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</si>
  <si>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</si>
  <si>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</si>
  <si>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</si>
  <si>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</si>
  <si>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</si>
  <si>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</si>
  <si>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</si>
  <si>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</si>
  <si>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</si>
  <si>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</si>
  <si>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</si>
  <si>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</si>
  <si>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</si>
  <si>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</si>
  <si>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</si>
  <si>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</si>
  <si>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</si>
  <si>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</si>
  <si>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</si>
  <si>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</si>
  <si>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</si>
  <si>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</si>
  <si>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</si>
  <si>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</si>
  <si>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</si>
  <si>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</si>
  <si>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</si>
  <si>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</si>
  <si>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</si>
  <si>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</si>
  <si>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</si>
  <si>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</si>
  <si>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</si>
  <si>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</si>
  <si>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</si>
  <si>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</si>
  <si>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</si>
  <si>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</si>
  <si>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</si>
  <si>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</si>
  <si>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</si>
  <si>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</si>
  <si>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</si>
  <si>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</si>
  <si>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</si>
  <si>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</si>
  <si>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</si>
  <si>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</si>
  <si>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</si>
  <si>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</si>
  <si>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</si>
  <si>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</si>
  <si>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</si>
  <si>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</si>
  <si>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</si>
  <si>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</si>
  <si>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</si>
  <si>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</si>
  <si>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</si>
  <si>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</si>
  <si>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</si>
  <si>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</si>
  <si>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</si>
  <si>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</si>
  <si>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</si>
  <si>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</si>
  <si>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</si>
  <si>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</si>
  <si>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</si>
  <si>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</si>
  <si>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</si>
  <si>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</si>
  <si>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</si>
  <si>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</si>
  <si>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</si>
  <si>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</si>
  <si>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</si>
  <si>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</si>
  <si>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</si>
  <si>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</si>
  <si>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</si>
  <si>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</si>
  <si>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</si>
  <si>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</si>
  <si>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</si>
  <si>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</si>
  <si>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</si>
  <si>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</si>
  <si>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</si>
  <si>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</si>
  <si>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</si>
  <si>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</si>
  <si>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</si>
  <si>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</si>
  <si>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</si>
  <si>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</si>
  <si>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</si>
  <si>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</si>
  <si>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</si>
  <si>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</si>
  <si>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</si>
  <si>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</si>
  <si>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</si>
  <si>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</si>
  <si>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</si>
  <si>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</si>
  <si>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</si>
  <si>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</si>
  <si>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</si>
  <si>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</si>
  <si>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</si>
  <si>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</si>
  <si>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</si>
  <si>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</si>
  <si>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</si>
  <si>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</si>
  <si>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</si>
  <si>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</si>
  <si>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</si>
  <si>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</si>
  <si>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</si>
  <si>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</si>
  <si>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</si>
  <si>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</si>
  <si>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</si>
  <si>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</si>
  <si>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</si>
  <si>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</si>
  <si>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</si>
  <si>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</si>
  <si>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</si>
  <si>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</si>
  <si>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</si>
  <si>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</si>
  <si>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</si>
  <si>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</si>
  <si>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</si>
  <si>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</si>
  <si>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</si>
  <si>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</si>
  <si>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</si>
  <si>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</si>
  <si>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</si>
  <si>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</si>
  <si>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</si>
  <si>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</si>
  <si>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</si>
  <si>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</si>
  <si>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</si>
  <si>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</si>
  <si>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</si>
  <si>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</si>
  <si>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</si>
  <si>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</si>
  <si>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</si>
  <si>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</si>
  <si>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</si>
  <si>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</si>
  <si>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</si>
  <si>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</si>
  <si>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</si>
  <si>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</si>
  <si>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</si>
  <si>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</si>
  <si>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</si>
  <si>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</si>
  <si>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</si>
  <si>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</si>
  <si>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</si>
  <si>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</si>
  <si>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</si>
  <si>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</si>
  <si>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</si>
  <si>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</si>
  <si>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</si>
  <si>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</si>
  <si>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</si>
  <si>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</si>
  <si>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</si>
  <si>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</si>
  <si>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</si>
  <si>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</si>
  <si>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</si>
  <si>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</si>
  <si>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</si>
  <si>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</si>
  <si>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</si>
  <si>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</si>
  <si>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</si>
  <si>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</si>
  <si>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</si>
  <si>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</si>
  <si>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</si>
  <si>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</si>
  <si>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</si>
  <si>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</si>
  <si>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</si>
  <si>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</si>
  <si>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</si>
  <si>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</si>
  <si>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</si>
  <si>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</si>
  <si>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</si>
  <si>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</si>
  <si>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</si>
  <si>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</si>
  <si>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</si>
  <si>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</si>
  <si>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</si>
  <si>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</si>
  <si>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</si>
  <si>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</si>
  <si>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</si>
  <si>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</si>
  <si>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</si>
  <si>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</si>
  <si>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</si>
  <si>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</si>
  <si>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</si>
  <si>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</si>
  <si>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</si>
  <si>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</si>
  <si>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</si>
  <si>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</si>
  <si>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</si>
  <si>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</si>
  <si>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</si>
  <si>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</si>
  <si>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</si>
  <si>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</si>
  <si>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</si>
  <si>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</si>
  <si>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</si>
  <si>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</si>
  <si>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</si>
  <si>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</si>
  <si>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</si>
  <si>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</si>
  <si>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</si>
  <si>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</si>
  <si>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</si>
  <si>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</si>
  <si>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</si>
  <si>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</si>
  <si>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</si>
  <si>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</si>
  <si>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</si>
  <si>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</si>
  <si>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</si>
  <si>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</si>
  <si>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</si>
  <si>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</si>
  <si>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</si>
  <si>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</si>
  <si>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</si>
  <si>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</si>
  <si>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</si>
  <si>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</si>
  <si>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</si>
  <si>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</si>
  <si>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</si>
  <si>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</si>
  <si>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</si>
  <si>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</si>
  <si>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</si>
  <si>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</si>
  <si>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</si>
  <si>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</si>
  <si>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</si>
  <si>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</si>
  <si>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</si>
  <si>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</si>
  <si>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</si>
  <si>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</si>
  <si>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</si>
  <si>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</si>
  <si>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</si>
  <si>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</si>
  <si>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</si>
  <si>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</si>
  <si>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</si>
  <si>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</si>
  <si>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</si>
  <si>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</si>
  <si>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</si>
  <si>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</si>
  <si>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</si>
  <si>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</si>
  <si>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</si>
  <si>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</si>
  <si>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</si>
  <si>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</si>
  <si>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</si>
  <si>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</si>
  <si>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</si>
  <si>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</si>
  <si>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</si>
  <si>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</si>
  <si>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</si>
  <si>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</si>
  <si>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</si>
  <si>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</si>
  <si>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</si>
  <si>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</si>
  <si>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</si>
  <si>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</si>
  <si>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</si>
  <si>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</si>
  <si>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</si>
  <si>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</si>
  <si>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</si>
  <si>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</si>
  <si>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</si>
  <si>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</si>
  <si>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</si>
  <si>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</si>
  <si>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</si>
  <si>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</si>
  <si>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</si>
  <si>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</si>
  <si>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</si>
  <si>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</si>
  <si>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</si>
  <si>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</si>
  <si>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</si>
  <si>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</si>
  <si>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</si>
  <si>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</si>
  <si>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</si>
  <si>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</si>
  <si>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</si>
  <si>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</si>
  <si>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</si>
  <si>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</si>
  <si>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</si>
  <si>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</si>
  <si>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</si>
  <si>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</si>
  <si>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</si>
  <si>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</si>
  <si>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</si>
  <si>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</si>
  <si>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</si>
  <si>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</si>
  <si>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</si>
  <si>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</si>
  <si>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</si>
  <si>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</si>
  <si>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</si>
  <si>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</si>
  <si>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</si>
  <si>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</si>
  <si>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</si>
  <si>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</si>
  <si>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</si>
  <si>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</si>
  <si>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</si>
  <si>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</si>
  <si>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</si>
  <si>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</si>
  <si>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</si>
  <si>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</si>
  <si>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</si>
  <si>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</si>
  <si>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</si>
  <si>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</si>
  <si>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</si>
  <si>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</si>
  <si>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</si>
  <si>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</si>
  <si>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</si>
  <si>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</si>
  <si>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</si>
  <si>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</si>
  <si>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</si>
  <si>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</si>
  <si>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</si>
  <si>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</si>
  <si>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</si>
  <si>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</si>
  <si>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</si>
  <si>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</si>
  <si>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</si>
  <si>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</si>
  <si>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</si>
  <si>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</si>
  <si>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</si>
  <si>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</si>
  <si>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</si>
  <si>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</si>
  <si>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</si>
  <si>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</si>
  <si>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</si>
  <si>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</si>
  <si>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</si>
  <si>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</si>
  <si>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</si>
  <si>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</si>
  <si>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</si>
  <si>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</si>
  <si>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</si>
  <si>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</si>
  <si>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</si>
  <si>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</si>
  <si>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</si>
  <si>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</si>
  <si>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</si>
  <si>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</si>
  <si>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</si>
  <si>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</si>
  <si>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</si>
  <si>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</si>
  <si>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</si>
  <si>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</si>
  <si>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</si>
  <si>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</si>
  <si>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</si>
  <si>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</si>
  <si>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</si>
  <si>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</si>
  <si>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</si>
  <si>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</si>
  <si>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</si>
  <si>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</si>
  <si>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</si>
  <si>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</si>
  <si>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</si>
  <si>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</si>
  <si>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</si>
  <si>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</si>
  <si>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</si>
  <si>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</si>
  <si>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</si>
  <si>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</si>
  <si>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</si>
  <si>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</si>
  <si>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</si>
  <si>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</si>
  <si>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</si>
  <si>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</si>
  <si>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</si>
  <si>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</si>
  <si>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</si>
  <si>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</si>
  <si>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</si>
  <si>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</si>
  <si>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</si>
  <si>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</si>
  <si>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</si>
  <si>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</si>
  <si>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</si>
  <si>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</si>
  <si>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</si>
  <si>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</si>
  <si>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</si>
  <si>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</si>
  <si>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</si>
  <si>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</si>
  <si>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</si>
  <si>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</si>
  <si>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</si>
  <si>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</si>
  <si>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</si>
  <si>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</si>
  <si>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</si>
  <si>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</si>
  <si>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</si>
  <si>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</si>
  <si>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</si>
  <si>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</si>
  <si>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</si>
  <si>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</si>
  <si>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</si>
  <si>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</si>
  <si>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</si>
  <si>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</si>
  <si>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</si>
  <si>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</si>
  <si>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</si>
  <si>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</si>
  <si>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</si>
  <si>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</si>
  <si>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</si>
  <si>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</si>
  <si>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</si>
  <si>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</si>
  <si>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</si>
  <si>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</si>
  <si>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</si>
  <si>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</si>
  <si>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</si>
  <si>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</si>
  <si>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</si>
  <si>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</si>
  <si>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</si>
  <si>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</si>
  <si>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</si>
  <si>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</si>
  <si>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</si>
  <si>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</si>
  <si>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</si>
  <si>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</si>
  <si>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</si>
  <si>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</si>
  <si>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</si>
  <si>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</si>
  <si>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</si>
  <si>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</si>
  <si>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</si>
  <si>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</si>
  <si>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</si>
  <si>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</si>
  <si>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</si>
  <si>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</si>
  <si>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</si>
  <si>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</si>
  <si>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</si>
  <si>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</si>
  <si>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</si>
  <si>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</si>
  <si>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</si>
  <si>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</si>
  <si>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</si>
  <si>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</si>
  <si>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</si>
  <si>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</si>
  <si>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</si>
  <si>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</si>
  <si>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</si>
  <si>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</si>
  <si>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</si>
  <si>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</si>
  <si>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</si>
  <si>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</si>
  <si>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</si>
  <si>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</si>
  <si>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</si>
  <si>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</si>
  <si>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</si>
  <si>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</si>
  <si>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</si>
  <si>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</si>
  <si>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</si>
  <si>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</si>
  <si>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</si>
  <si>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</si>
  <si>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</si>
  <si>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</si>
  <si>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</si>
  <si>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</si>
  <si>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</si>
  <si>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</si>
  <si>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</si>
  <si>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</si>
  <si>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</si>
  <si>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</si>
  <si>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</si>
  <si>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</si>
  <si>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</si>
  <si>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</si>
  <si>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</si>
  <si>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</si>
  <si>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</si>
  <si>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</si>
  <si>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</si>
  <si>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</si>
  <si>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</si>
  <si>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</si>
  <si>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</si>
  <si>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</si>
  <si>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</si>
  <si>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</si>
  <si>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</si>
  <si>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</si>
  <si>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</si>
  <si>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</si>
  <si>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</si>
  <si>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</si>
  <si>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</si>
  <si>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</si>
  <si>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</si>
  <si>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</si>
  <si>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</si>
  <si>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</si>
  <si>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</si>
  <si>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</si>
  <si>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</si>
  <si>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</si>
  <si>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</si>
  <si>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</si>
  <si>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</si>
  <si>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</si>
  <si>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</si>
  <si>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</si>
  <si>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</si>
  <si>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</si>
  <si>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</si>
  <si>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</si>
  <si>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</si>
  <si>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</si>
  <si>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</si>
  <si>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</si>
  <si>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</si>
  <si>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</si>
  <si>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</si>
  <si>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</si>
  <si>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</si>
  <si>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</si>
  <si>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</si>
  <si>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</si>
  <si>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</si>
  <si>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</si>
  <si>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</si>
  <si>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</si>
  <si>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</si>
  <si>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</si>
  <si>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</si>
  <si>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</si>
  <si>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</si>
  <si>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</si>
  <si>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</si>
  <si>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</si>
  <si>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</si>
  <si>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</si>
  <si>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</si>
  <si>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</si>
  <si>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</si>
  <si>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</si>
  <si>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</si>
  <si>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</si>
  <si>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</si>
  <si>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</si>
  <si>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</si>
  <si>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</si>
  <si>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</si>
  <si>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</si>
  <si>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</si>
  <si>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</si>
  <si>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</si>
  <si>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</si>
  <si>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</si>
  <si>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</si>
  <si>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</si>
  <si>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</si>
  <si>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</si>
  <si>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</si>
  <si>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</si>
  <si>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</si>
  <si>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</si>
  <si>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</si>
  <si>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</si>
  <si>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</si>
  <si>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</si>
  <si>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</si>
  <si>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</si>
  <si>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</si>
  <si>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</si>
  <si>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</si>
  <si>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</si>
  <si>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</si>
  <si>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</si>
  <si>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</si>
  <si>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</si>
  <si>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</si>
  <si>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</si>
  <si>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</si>
  <si>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</si>
  <si>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</si>
  <si>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</si>
  <si>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</si>
  <si>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</si>
  <si>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</si>
  <si>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</si>
  <si>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</si>
  <si>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</si>
  <si>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</si>
  <si>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</si>
  <si>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</si>
  <si>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</si>
  <si>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</si>
  <si>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</si>
  <si>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</si>
  <si>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</si>
  <si>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</si>
  <si>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</si>
  <si>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</si>
  <si>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</si>
  <si>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</si>
  <si>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</si>
  <si>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</si>
  <si>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</si>
  <si>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</si>
  <si>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</si>
  <si>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</si>
  <si>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</si>
  <si>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</si>
  <si>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</si>
  <si>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</si>
  <si>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</si>
  <si>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</si>
  <si>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</si>
  <si>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</si>
  <si>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</si>
  <si>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</si>
  <si>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</si>
  <si>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</si>
  <si>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</si>
  <si>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</si>
  <si>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</si>
  <si>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</si>
  <si>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</si>
  <si>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</si>
  <si>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</si>
  <si>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</si>
  <si>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</si>
  <si>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</si>
  <si>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</si>
  <si>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</si>
  <si>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</si>
  <si>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</si>
  <si>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</si>
  <si>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</si>
  <si>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</si>
  <si>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</si>
  <si>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</si>
  <si>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</si>
  <si>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</si>
  <si>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</si>
  <si>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</si>
  <si>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</si>
  <si>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</si>
  <si>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</si>
  <si>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</si>
  <si>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</si>
  <si>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</si>
  <si>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</si>
  <si>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</si>
  <si>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</si>
  <si>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</si>
  <si>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</si>
  <si>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</si>
  <si>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</si>
  <si>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</si>
  <si>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</si>
  <si>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</si>
  <si>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</si>
  <si>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</si>
  <si>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</si>
  <si>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</si>
  <si>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</si>
  <si>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</si>
  <si>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</si>
  <si>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</si>
  <si>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</si>
  <si>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</si>
  <si>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</si>
  <si>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</si>
  <si>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</si>
  <si>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</si>
  <si>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</si>
  <si>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</si>
  <si>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</si>
  <si>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</si>
  <si>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</si>
  <si>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</si>
  <si>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</si>
  <si>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</si>
  <si>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</si>
  <si>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</si>
  <si>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</si>
  <si>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</si>
  <si>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</si>
  <si>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</si>
  <si>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</si>
  <si>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</si>
  <si>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</si>
  <si>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</si>
  <si>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</si>
  <si>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</si>
  <si>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</si>
  <si>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</si>
  <si>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</si>
  <si>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</si>
  <si>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</si>
  <si>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</si>
  <si>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</si>
  <si>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</si>
  <si>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</si>
  <si>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</si>
  <si>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</si>
  <si>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</si>
  <si>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</si>
  <si>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</si>
  <si>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</si>
  <si>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</si>
  <si>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</si>
  <si>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</si>
  <si>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</si>
  <si>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</si>
  <si>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</si>
  <si>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</si>
  <si>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</si>
  <si>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</si>
  <si>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</si>
  <si>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</si>
  <si>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</si>
  <si>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</si>
  <si>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</si>
  <si>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</si>
  <si>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</si>
  <si>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</si>
  <si>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</si>
  <si>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</si>
  <si>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</si>
  <si>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</si>
  <si>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</si>
  <si>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</si>
  <si>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</si>
  <si>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</si>
  <si>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</si>
  <si>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</si>
  <si>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</si>
  <si>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</si>
  <si>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</si>
  <si>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</si>
  <si>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</si>
  <si>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</si>
  <si>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</si>
  <si>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</si>
  <si>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</si>
  <si>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</si>
  <si>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</si>
  <si>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</si>
  <si>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</si>
  <si>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</si>
  <si>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</si>
  <si>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</si>
  <si>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</si>
  <si>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</si>
  <si>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</si>
  <si>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</si>
  <si>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</si>
  <si>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</si>
  <si>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</si>
  <si>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</si>
  <si>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</si>
  <si>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</si>
  <si>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</si>
  <si>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</si>
  <si>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</si>
  <si>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</si>
  <si>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</si>
  <si>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</si>
  <si>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</si>
  <si>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</si>
  <si>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</si>
  <si>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</si>
  <si>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</si>
  <si>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</si>
  <si>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</si>
  <si>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</si>
  <si>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</si>
  <si>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</si>
  <si>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</si>
  <si>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</si>
  <si>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</si>
  <si>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</si>
  <si>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</si>
  <si>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</si>
  <si>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</si>
  <si>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</si>
  <si>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</si>
  <si>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</si>
  <si>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</si>
  <si>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</si>
  <si>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</si>
  <si>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</si>
  <si>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</si>
  <si>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</si>
  <si>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</si>
  <si>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</si>
  <si>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</si>
  <si>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</si>
  <si>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</si>
  <si>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</si>
  <si>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</si>
  <si>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</si>
  <si>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</si>
  <si>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</si>
  <si>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</si>
  <si>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</si>
  <si>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</si>
  <si>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</si>
  <si>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</si>
  <si>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</si>
  <si>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</si>
  <si>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</si>
  <si>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</si>
  <si>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</si>
  <si>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</si>
  <si>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</si>
  <si>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</si>
  <si>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</si>
  <si>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</si>
  <si>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</si>
  <si>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</si>
  <si>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</si>
  <si>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</si>
  <si>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</si>
  <si>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</si>
  <si>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</si>
  <si>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</si>
  <si>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</si>
  <si>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</si>
  <si>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</si>
  <si>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</si>
  <si>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</si>
  <si>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</si>
  <si>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</si>
  <si>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</si>
  <si>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</si>
  <si>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</si>
  <si>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</si>
  <si>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</si>
  <si>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</si>
  <si>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</si>
  <si>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</si>
  <si>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</si>
  <si>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</si>
  <si>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</si>
  <si>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</si>
  <si>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</si>
  <si>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</si>
  <si>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</si>
  <si>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</si>
  <si>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</si>
  <si>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</si>
  <si>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</si>
  <si>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</si>
  <si>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</si>
  <si>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</si>
  <si>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</si>
  <si>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</si>
  <si>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</si>
  <si>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</si>
  <si>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</si>
  <si>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</si>
  <si>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</si>
  <si>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</si>
  <si>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</si>
  <si>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</si>
  <si>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</si>
  <si>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</si>
  <si>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</si>
  <si>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</si>
  <si>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</si>
  <si>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</si>
  <si>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</si>
  <si>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</si>
  <si>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</si>
  <si>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</si>
  <si>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</si>
  <si>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</si>
  <si>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</si>
  <si>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</si>
  <si>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</si>
  <si>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</si>
  <si>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</si>
  <si>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</si>
  <si>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</si>
  <si>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</si>
  <si>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</si>
  <si>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</si>
  <si>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</si>
  <si>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</si>
  <si>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</si>
  <si>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</si>
  <si>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</si>
  <si>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</si>
  <si>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</si>
  <si>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</si>
  <si>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</si>
  <si>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</si>
  <si>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</si>
  <si>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</si>
  <si>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</si>
  <si>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</si>
  <si>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</si>
  <si>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</si>
  <si>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</si>
  <si>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</si>
  <si>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</si>
  <si>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</si>
  <si>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</si>
  <si>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</si>
  <si>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</si>
  <si>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</si>
  <si>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</si>
  <si>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</si>
  <si>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</si>
  <si>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</si>
  <si>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</si>
  <si>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</si>
  <si>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</si>
  <si>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</si>
  <si>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</si>
  <si>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</si>
  <si>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</si>
  <si>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</si>
  <si>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</si>
  <si>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</si>
  <si>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</si>
  <si>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</si>
  <si>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</si>
  <si>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</si>
  <si>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</si>
  <si>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</si>
  <si>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</si>
  <si>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</si>
  <si>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</si>
  <si>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</si>
  <si>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</si>
  <si>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</si>
  <si>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</si>
  <si>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</si>
  <si>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</si>
  <si>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</si>
  <si>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</si>
  <si>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</si>
  <si>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</si>
  <si>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</si>
  <si>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</si>
  <si>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</si>
  <si>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</si>
  <si>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</si>
  <si>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</si>
  <si>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</si>
  <si>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</si>
  <si>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</si>
  <si>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</si>
  <si>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</si>
  <si>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</si>
  <si>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</si>
  <si>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</si>
  <si>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</si>
  <si>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</si>
  <si>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</si>
  <si>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</si>
  <si>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</si>
  <si>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</si>
  <si>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</si>
  <si>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</si>
  <si>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</si>
  <si>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</si>
  <si>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</si>
  <si>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</si>
  <si>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</si>
  <si>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</si>
  <si>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</si>
  <si>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</si>
  <si>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</si>
  <si>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</si>
  <si>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</si>
  <si>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</si>
  <si>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</si>
  <si>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</si>
  <si>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</si>
  <si>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</si>
  <si>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</si>
  <si>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</si>
  <si>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</si>
  <si>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</si>
  <si>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</si>
  <si>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</si>
  <si>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</si>
  <si>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</si>
  <si>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</si>
  <si>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</si>
  <si>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</si>
  <si>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</si>
  <si>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</si>
  <si>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</si>
  <si>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</si>
  <si>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</si>
  <si>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</si>
  <si>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</si>
  <si>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</si>
  <si>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</si>
  <si>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</si>
  <si>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</si>
  <si>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</si>
  <si>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</si>
  <si>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</si>
  <si>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</si>
  <si>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</si>
  <si>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</si>
  <si>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</si>
  <si>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</si>
  <si>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</si>
  <si>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</si>
  <si>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</si>
  <si>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</si>
  <si>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</si>
  <si>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</si>
  <si>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</si>
  <si>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</si>
  <si>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</si>
  <si>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</si>
  <si>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</si>
  <si>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</si>
  <si>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</si>
  <si>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</si>
  <si>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</si>
  <si>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</si>
  <si>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</si>
  <si>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</si>
  <si>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</si>
  <si>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</si>
  <si>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</si>
  <si>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</si>
  <si>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</si>
  <si>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</si>
  <si>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</si>
  <si>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</si>
  <si>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</si>
  <si>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</si>
  <si>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</si>
  <si>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</si>
  <si>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</si>
  <si>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</si>
  <si>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</si>
  <si>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</si>
  <si>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</si>
  <si>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</si>
  <si>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</si>
  <si>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</si>
  <si>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</si>
  <si>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</si>
  <si>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</si>
  <si>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</si>
  <si>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</si>
  <si>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</si>
  <si>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</si>
  <si>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</si>
  <si>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</si>
  <si>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</si>
  <si>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</si>
  <si>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</si>
  <si>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</si>
  <si>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</si>
  <si>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</si>
  <si>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</si>
  <si>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</si>
  <si>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</si>
  <si>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</si>
  <si>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</si>
  <si>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</si>
  <si>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</si>
  <si>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</si>
  <si>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</si>
  <si>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</si>
  <si>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</si>
  <si>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</si>
  <si>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</si>
  <si>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</si>
  <si>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</si>
  <si>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</si>
  <si>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</si>
  <si>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</si>
  <si>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</si>
  <si>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</si>
  <si>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</si>
  <si>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</si>
  <si>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</si>
  <si>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</si>
  <si>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</si>
  <si>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</si>
  <si>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</si>
  <si>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</si>
  <si>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</si>
  <si>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</si>
  <si>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</si>
  <si>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</si>
  <si>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</si>
  <si>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</si>
  <si>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</si>
  <si>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</si>
  <si>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</si>
  <si>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</si>
  <si>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</si>
  <si>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</si>
  <si>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</si>
  <si>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</si>
  <si>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</si>
  <si>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</si>
  <si>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</si>
  <si>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</si>
  <si>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</si>
  <si>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</si>
  <si>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</si>
  <si>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</si>
  <si>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</si>
  <si>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</si>
  <si>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</si>
  <si>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</si>
  <si>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</si>
  <si>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</si>
  <si>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</si>
  <si>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</si>
  <si>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</si>
  <si>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</si>
  <si>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</si>
  <si>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</si>
  <si>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</si>
  <si>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</si>
  <si>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</si>
  <si>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</si>
  <si>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</si>
  <si>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</si>
  <si>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</si>
  <si>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</si>
  <si>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</si>
  <si>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</si>
  <si>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</si>
  <si>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</si>
  <si>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</si>
  <si>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</si>
  <si>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</si>
  <si>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</si>
  <si>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</si>
  <si>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</si>
  <si>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</si>
  <si>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</si>
  <si>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</si>
  <si>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</si>
  <si>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</si>
  <si>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</si>
  <si>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</si>
  <si>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</si>
  <si>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</si>
  <si>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</si>
  <si>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</si>
  <si>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</si>
  <si>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</si>
  <si>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</si>
  <si>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</si>
  <si>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</si>
  <si>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</si>
  <si>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</si>
  <si>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</si>
  <si>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</si>
  <si>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</si>
  <si>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</si>
  <si>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</si>
  <si>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</si>
  <si>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</si>
  <si>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</si>
  <si>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</si>
  <si>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</si>
  <si>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</si>
  <si>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</si>
  <si>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</si>
  <si>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</si>
  <si>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</si>
  <si>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</si>
  <si>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</si>
  <si>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</si>
  <si>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</si>
  <si>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</si>
  <si>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</si>
  <si>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</si>
  <si>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</si>
  <si>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</si>
  <si>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</si>
  <si>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</si>
  <si>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</si>
  <si>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</si>
  <si>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</si>
  <si>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</si>
  <si>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</si>
  <si>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</si>
  <si>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</si>
  <si>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</si>
  <si>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</si>
  <si>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</si>
  <si>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</si>
  <si>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</si>
  <si>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</si>
  <si>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</si>
  <si>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</si>
  <si>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</si>
  <si>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</si>
  <si>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</si>
  <si>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</si>
  <si>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</si>
  <si>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</si>
  <si>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</si>
  <si>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</si>
  <si>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</si>
  <si>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</si>
  <si>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</si>
  <si>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</si>
  <si>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</si>
  <si>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</si>
  <si>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</si>
  <si>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</si>
  <si>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</si>
  <si>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</si>
  <si>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</si>
  <si>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</si>
  <si>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</si>
  <si>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</si>
  <si>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</si>
  <si>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</si>
  <si>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</si>
  <si>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</si>
  <si>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</si>
  <si>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</si>
  <si>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</si>
  <si>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</si>
  <si>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</si>
  <si>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</si>
  <si>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</si>
  <si>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</si>
  <si>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</si>
  <si>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</si>
  <si>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</si>
  <si>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</si>
  <si>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</si>
  <si>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</si>
  <si>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</si>
  <si>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</si>
  <si>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</si>
  <si>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</si>
  <si>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</si>
  <si>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</si>
  <si>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</si>
  <si>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</si>
  <si>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</si>
  <si>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</si>
  <si>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</si>
  <si>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</si>
  <si>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</si>
  <si>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</si>
  <si>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</si>
  <si>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</si>
  <si>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</si>
  <si>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</si>
  <si>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</si>
  <si>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</si>
  <si>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</si>
  <si>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</si>
  <si>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</si>
  <si>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</si>
  <si>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</si>
  <si>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</si>
  <si>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</si>
  <si>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</si>
  <si>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</si>
  <si>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</si>
  <si>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</si>
  <si>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</si>
  <si>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</si>
  <si>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</si>
  <si>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</si>
  <si>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</si>
  <si>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</si>
  <si>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</si>
  <si>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</si>
  <si>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</si>
  <si>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</si>
  <si>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</si>
  <si>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</si>
  <si>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</si>
  <si>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</si>
  <si>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</si>
  <si>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</si>
  <si>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</si>
  <si>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</si>
  <si>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</si>
  <si>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</si>
  <si>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</si>
  <si>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</si>
  <si>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</si>
  <si>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</si>
  <si>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</si>
  <si>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</si>
  <si>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</si>
  <si>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</si>
  <si>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</si>
  <si>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</si>
  <si>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</si>
  <si>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</si>
  <si>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</si>
  <si>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</si>
  <si>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</si>
  <si>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</si>
  <si>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</si>
  <si>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</si>
  <si>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</si>
  <si>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</si>
  <si>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</si>
  <si>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</si>
  <si>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</si>
  <si>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</si>
  <si>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</si>
  <si>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</si>
  <si>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</si>
  <si>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</si>
  <si>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</si>
  <si>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</si>
  <si>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</si>
  <si>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</si>
  <si>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</si>
  <si>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</si>
  <si>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</si>
  <si>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</si>
  <si>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</si>
  <si>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</si>
  <si>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</si>
  <si>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</si>
  <si>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</si>
  <si>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</si>
  <si>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</si>
  <si>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</si>
  <si>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</si>
  <si>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</si>
  <si>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</si>
  <si>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</si>
  <si>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</si>
  <si>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</si>
  <si>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</si>
  <si>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</si>
  <si>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</si>
  <si>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</si>
  <si>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</si>
  <si>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</si>
  <si>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</si>
  <si>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</si>
  <si>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</si>
  <si>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</si>
  <si>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</si>
  <si>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</si>
  <si>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</si>
  <si>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</si>
  <si>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</si>
  <si>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</si>
  <si>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</si>
  <si>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</si>
  <si>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</si>
  <si>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</si>
  <si>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</si>
  <si>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</si>
  <si>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</si>
  <si>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</si>
  <si>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</si>
  <si>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</si>
  <si>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</si>
  <si>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</si>
  <si>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</si>
  <si>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</si>
  <si>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</si>
  <si>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</si>
  <si>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</si>
  <si>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</si>
  <si>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</si>
  <si>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</si>
  <si>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</si>
  <si>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</si>
  <si>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</si>
  <si>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</si>
  <si>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</si>
  <si>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</si>
  <si>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</si>
  <si>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</si>
  <si>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</si>
  <si>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</si>
  <si>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</si>
  <si>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</si>
  <si>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</si>
  <si>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</si>
  <si>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</si>
  <si>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</si>
  <si>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</si>
  <si>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</si>
  <si>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</si>
  <si>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</si>
  <si>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</si>
  <si>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</si>
  <si>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</si>
  <si>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</si>
  <si>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</si>
  <si>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</si>
  <si>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</si>
  <si>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</si>
  <si>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</si>
  <si>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</si>
  <si>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</si>
  <si>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</si>
  <si>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</si>
  <si>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</si>
  <si>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</si>
  <si>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</si>
  <si>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</si>
  <si>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</si>
  <si>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</si>
  <si>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</si>
  <si>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</si>
  <si>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</si>
  <si>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</si>
  <si>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</si>
  <si>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</si>
  <si>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</si>
  <si>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</si>
  <si>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</si>
  <si>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</si>
  <si>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</si>
  <si>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</si>
  <si>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</si>
  <si>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</si>
  <si>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</si>
  <si>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</si>
  <si>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</si>
  <si>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</si>
  <si>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</si>
  <si>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</si>
  <si>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</si>
  <si>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</si>
  <si>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</si>
  <si>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</si>
  <si>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</si>
  <si>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</si>
  <si>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</si>
  <si>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</si>
  <si>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</si>
  <si>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</si>
  <si>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</si>
  <si>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</si>
  <si>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</si>
  <si>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</si>
  <si>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</si>
  <si>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</si>
  <si>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</si>
  <si>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</si>
  <si>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</si>
  <si>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</si>
  <si>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</si>
  <si>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</si>
  <si>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</si>
  <si>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</si>
  <si>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</si>
  <si>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</si>
  <si>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</si>
  <si>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</si>
  <si>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</si>
  <si>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</si>
  <si>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</si>
  <si>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</si>
  <si>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</si>
  <si>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</si>
  <si>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</si>
  <si>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</si>
  <si>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</si>
  <si>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</si>
  <si>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</si>
  <si>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</si>
  <si>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</si>
  <si>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</si>
  <si>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</si>
  <si>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</si>
  <si>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</si>
  <si>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</si>
  <si>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</si>
  <si>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</si>
  <si>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</si>
  <si>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</si>
  <si>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</si>
  <si>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</si>
  <si>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</si>
  <si>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</si>
  <si>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</si>
  <si>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</si>
  <si>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</si>
  <si>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</si>
  <si>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</si>
  <si>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</si>
  <si>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</si>
  <si>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</si>
  <si>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</si>
  <si>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</si>
  <si>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</si>
  <si>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</si>
  <si>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</si>
  <si>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</si>
  <si>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</si>
  <si>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</si>
  <si>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</si>
  <si>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</si>
  <si>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</si>
  <si>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</si>
  <si>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</si>
  <si>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</si>
  <si>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</si>
  <si>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</si>
  <si>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</si>
  <si>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</si>
  <si>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</si>
  <si>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</si>
  <si>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</si>
  <si>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</si>
  <si>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</si>
  <si>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</si>
  <si>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</si>
  <si>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</si>
  <si>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</si>
  <si>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</si>
  <si>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</si>
  <si>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</si>
  <si>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</si>
  <si>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</si>
  <si>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</si>
  <si>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</si>
  <si>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</si>
  <si>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</si>
  <si>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</si>
  <si>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</si>
  <si>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</si>
  <si>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</si>
  <si>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</si>
  <si>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</si>
  <si>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</si>
  <si>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</si>
  <si>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</si>
  <si>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</si>
  <si>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</si>
  <si>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</si>
  <si>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</si>
  <si>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</si>
  <si>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</si>
  <si>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</si>
  <si>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</si>
  <si>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</si>
  <si>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</si>
  <si>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</si>
  <si>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</si>
  <si>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</si>
  <si>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</si>
  <si>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</si>
  <si>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</si>
  <si>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</si>
  <si>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</si>
  <si>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</si>
  <si>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</si>
  <si>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</si>
  <si>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</si>
  <si>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</si>
  <si>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</si>
  <si>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</si>
  <si>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</si>
  <si>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</si>
  <si>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</si>
  <si>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</si>
  <si>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</si>
  <si>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</si>
  <si>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</si>
  <si>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</si>
  <si>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</si>
  <si>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</si>
  <si>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</si>
  <si>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</si>
  <si>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</si>
  <si>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</si>
  <si>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</si>
  <si>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</si>
  <si>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</si>
  <si>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</si>
  <si>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</si>
  <si>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</si>
  <si>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</si>
  <si>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</si>
  <si>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</si>
  <si>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</si>
  <si>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</si>
  <si>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</si>
  <si>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</si>
  <si>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</si>
  <si>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</si>
  <si>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</si>
  <si>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</si>
  <si>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</si>
  <si>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</si>
  <si>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</si>
  <si>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</si>
  <si>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</si>
  <si>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</si>
  <si>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</si>
  <si>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</si>
  <si>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</si>
  <si>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</si>
  <si>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</si>
  <si>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</si>
  <si>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</si>
  <si>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</si>
  <si>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</si>
  <si>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</si>
  <si>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</si>
  <si>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</si>
  <si>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</si>
  <si>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</si>
  <si>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</si>
  <si>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</si>
  <si>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</si>
  <si>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</si>
  <si>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</si>
  <si>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</si>
  <si>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</si>
  <si>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</si>
  <si>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</si>
  <si>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</si>
  <si>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</si>
  <si>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</si>
  <si>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</si>
  <si>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</si>
  <si>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</si>
  <si>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</si>
  <si>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</si>
  <si>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</si>
  <si>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</si>
  <si>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</si>
  <si>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</si>
  <si>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</si>
  <si>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</si>
  <si>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</si>
  <si>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</si>
  <si>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</si>
  <si>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</si>
  <si>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</si>
  <si>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</si>
  <si>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</si>
  <si>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</si>
  <si>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</si>
  <si>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</si>
  <si>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</si>
  <si>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</si>
  <si>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</si>
  <si>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</si>
  <si>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</si>
  <si>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</si>
  <si>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</si>
  <si>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</si>
  <si>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</si>
  <si>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</si>
  <si>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</si>
  <si>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</si>
  <si>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</si>
  <si>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</si>
  <si>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</si>
  <si>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</si>
  <si>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</si>
  <si>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</si>
  <si>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</si>
  <si>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</si>
  <si>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</si>
  <si>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</si>
  <si>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</si>
  <si>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</si>
  <si>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</si>
  <si>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</si>
  <si>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</si>
  <si>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</si>
  <si>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</si>
  <si>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</si>
  <si>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</si>
  <si>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</si>
  <si>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</si>
  <si>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</si>
  <si>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</si>
  <si>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</si>
  <si>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</si>
  <si>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</si>
  <si>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</si>
  <si>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</si>
  <si>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</si>
  <si>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</si>
  <si>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</si>
  <si>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</si>
  <si>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</si>
  <si>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</si>
  <si>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</si>
  <si>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</si>
  <si>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</si>
  <si>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</si>
  <si>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</si>
  <si>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</si>
  <si>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</si>
  <si>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</si>
  <si>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</si>
  <si>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</si>
  <si>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</si>
  <si>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</si>
  <si>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</si>
  <si>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</si>
  <si>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</si>
  <si>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</si>
  <si>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</si>
  <si>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</si>
  <si>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</si>
  <si>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</si>
  <si>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</si>
  <si>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</si>
  <si>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</si>
  <si>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</si>
  <si>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</si>
  <si>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</si>
  <si>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</si>
  <si>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</si>
  <si>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</si>
  <si>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</si>
  <si>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</si>
  <si>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</si>
  <si>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</si>
  <si>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</si>
  <si>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</si>
  <si>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</si>
  <si>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</si>
  <si>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</si>
  <si>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</si>
  <si>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</si>
  <si>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</si>
  <si>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</si>
  <si>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</si>
  <si>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</si>
  <si>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</si>
  <si>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</si>
  <si>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</si>
  <si>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</si>
  <si>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</si>
  <si>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</si>
  <si>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</si>
  <si>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</si>
  <si>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</si>
  <si>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</si>
  <si>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</si>
  <si>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</si>
  <si>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</si>
  <si>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</si>
  <si>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</si>
  <si>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</si>
  <si>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</si>
  <si>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</si>
  <si>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</si>
  <si>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</si>
  <si>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</si>
  <si>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</si>
  <si>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</si>
  <si>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</si>
  <si>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</si>
  <si>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</si>
  <si>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</si>
  <si>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</si>
  <si>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</si>
  <si>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</si>
  <si>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</si>
  <si>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</si>
  <si>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</si>
  <si>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</si>
  <si>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</si>
  <si>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</si>
  <si>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</si>
  <si>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</si>
  <si>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</si>
  <si>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</si>
  <si>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</si>
  <si>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</si>
  <si>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</si>
  <si>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</si>
  <si>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</si>
  <si>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</si>
  <si>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</si>
  <si>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</si>
  <si>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</si>
  <si>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</si>
  <si>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</si>
  <si>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</si>
  <si>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</si>
  <si>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</si>
  <si>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</si>
  <si>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</si>
  <si>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</si>
  <si>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</si>
  <si>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</si>
  <si>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</si>
  <si>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</si>
  <si>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</si>
  <si>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</si>
  <si>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</si>
  <si>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</si>
  <si>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</si>
  <si>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</si>
  <si>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</si>
  <si>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</si>
  <si>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</si>
  <si>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</si>
  <si>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</si>
  <si>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</si>
  <si>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</si>
  <si>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</si>
  <si>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</si>
  <si>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</si>
  <si>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</si>
  <si>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</si>
  <si>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</si>
  <si>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</si>
  <si>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</si>
  <si>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</si>
  <si>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</si>
  <si>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</si>
  <si>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</si>
  <si>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</si>
  <si>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</si>
  <si>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</si>
  <si>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</si>
  <si>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</si>
  <si>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</si>
  <si>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</si>
  <si>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</si>
  <si>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</si>
  <si>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</si>
  <si>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</si>
  <si>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</si>
  <si>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</si>
  <si>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</si>
  <si>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</si>
  <si>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</si>
  <si>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</si>
  <si>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</si>
  <si>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</si>
  <si>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</si>
  <si>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</si>
  <si>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</si>
  <si>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</si>
  <si>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</si>
  <si>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</si>
  <si>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</si>
  <si>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</si>
  <si>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</si>
  <si>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</si>
  <si>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</si>
  <si>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</si>
  <si>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</si>
  <si>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</si>
  <si>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</si>
  <si>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</si>
  <si>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</si>
  <si>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</si>
  <si>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</si>
  <si>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</si>
  <si>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</si>
  <si>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</si>
  <si>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</si>
  <si>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</si>
  <si>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</si>
  <si>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</si>
  <si>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</si>
  <si>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</si>
  <si>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</si>
  <si>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</si>
  <si>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</si>
  <si>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</si>
  <si>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</si>
  <si>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</si>
  <si>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</si>
  <si>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</si>
  <si>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</si>
  <si>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</si>
  <si>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</si>
  <si>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</si>
  <si>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</si>
  <si>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</si>
  <si>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</si>
  <si>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</si>
  <si>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</si>
  <si>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</si>
  <si>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</si>
  <si>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</si>
  <si>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</si>
  <si>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</si>
  <si>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</si>
  <si>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</si>
  <si>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</si>
  <si>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</si>
  <si>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</si>
  <si>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</si>
  <si>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</si>
  <si>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</si>
  <si>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</si>
  <si>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</si>
  <si>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</si>
  <si>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</si>
  <si>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</si>
  <si>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</si>
  <si>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</si>
  <si>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</si>
  <si>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</si>
  <si>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</si>
  <si>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</si>
  <si>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</si>
  <si>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</si>
  <si>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</si>
  <si>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</si>
  <si>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</si>
  <si>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</si>
  <si>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</si>
  <si>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</si>
  <si>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</si>
  <si>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</si>
  <si>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</si>
  <si>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</si>
  <si>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</si>
  <si>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</si>
  <si>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</si>
  <si>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</si>
  <si>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</si>
  <si>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</si>
  <si>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</si>
  <si>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</si>
  <si>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</si>
  <si>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</si>
  <si>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</si>
  <si>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</si>
  <si>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</si>
  <si>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</si>
  <si>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</si>
  <si>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</si>
  <si>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</si>
  <si>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</si>
  <si>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</si>
  <si>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</si>
  <si>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</si>
  <si>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</si>
  <si>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</si>
  <si>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</si>
  <si>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</si>
  <si>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</si>
  <si>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</si>
  <si>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</si>
  <si>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</si>
  <si>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</si>
  <si>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</si>
  <si>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</si>
  <si>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</si>
  <si>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</si>
  <si>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</si>
  <si>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</si>
  <si>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</si>
  <si>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</si>
  <si>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</si>
  <si>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</si>
  <si>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</si>
  <si>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</si>
  <si>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</si>
  <si>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</si>
  <si>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</si>
  <si>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</si>
  <si>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</si>
  <si>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</si>
  <si>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</si>
  <si>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</si>
  <si>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</si>
  <si>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</si>
  <si>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</si>
  <si>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</si>
  <si>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</si>
  <si>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</si>
  <si>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</si>
  <si>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</si>
  <si>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</si>
  <si>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</si>
  <si>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</si>
  <si>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</si>
  <si>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</si>
  <si>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</si>
  <si>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</si>
  <si>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</si>
  <si>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</si>
  <si>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</si>
  <si>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</si>
  <si>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</si>
  <si>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</si>
  <si>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</si>
  <si>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</si>
  <si>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</si>
  <si>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</si>
  <si>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</si>
  <si>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</si>
  <si>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</si>
  <si>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</si>
  <si>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</si>
  <si>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</si>
  <si>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</si>
  <si>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</si>
  <si>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</si>
  <si>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</si>
  <si>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</si>
  <si>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</si>
  <si>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</si>
  <si>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</si>
  <si>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</si>
  <si>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</si>
  <si>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</si>
  <si>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</si>
  <si>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</si>
  <si>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</si>
  <si>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</si>
  <si>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</si>
  <si>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</si>
  <si>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</si>
  <si>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</si>
  <si>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</si>
  <si>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</si>
  <si>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</si>
  <si>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</si>
  <si>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</si>
  <si>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</si>
  <si>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</si>
  <si>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</si>
  <si>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</si>
  <si>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</si>
  <si>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</si>
  <si>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</si>
  <si>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</si>
  <si>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</si>
  <si>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</si>
  <si>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</si>
  <si>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</si>
  <si>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</si>
  <si>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</si>
  <si>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</si>
  <si>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</si>
  <si>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</si>
  <si>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</si>
  <si>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</si>
  <si>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</si>
  <si>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</si>
  <si>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</si>
  <si>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</si>
  <si>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</si>
  <si>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</si>
  <si>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</si>
  <si>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</si>
  <si>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</si>
  <si>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</si>
  <si>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</si>
  <si>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</si>
  <si>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</si>
  <si>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</si>
  <si>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</si>
  <si>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</si>
  <si>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</si>
  <si>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</si>
  <si>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</si>
  <si>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</si>
  <si>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</si>
  <si>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</si>
  <si>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</si>
  <si>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</si>
  <si>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</si>
  <si>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</si>
  <si>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</si>
  <si>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</si>
  <si>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</si>
  <si>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</si>
  <si>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</si>
  <si>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</si>
  <si>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</si>
  <si>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</si>
  <si>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</si>
  <si>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</si>
  <si>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</si>
  <si>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</si>
  <si>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</si>
  <si>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</si>
  <si>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</si>
  <si>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</si>
  <si>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</si>
  <si>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</si>
  <si>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</si>
  <si>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</si>
  <si>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</si>
  <si>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</si>
  <si>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</si>
  <si>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</si>
  <si>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</si>
  <si>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</si>
  <si>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</si>
  <si>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</si>
  <si>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</si>
  <si>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</si>
  <si>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</si>
  <si>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</si>
  <si>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</si>
  <si>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</si>
  <si>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</si>
  <si>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</si>
  <si>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</si>
  <si>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</si>
  <si>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</si>
  <si>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</si>
  <si>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</si>
  <si>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</si>
  <si>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</si>
  <si>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</si>
  <si>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</si>
  <si>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</si>
  <si>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</si>
  <si>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</si>
  <si>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</si>
  <si>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</si>
  <si>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</si>
  <si>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</si>
  <si>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</si>
  <si>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</si>
  <si>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</si>
  <si>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</si>
  <si>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</si>
  <si>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</si>
  <si>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</si>
  <si>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</si>
  <si>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</si>
  <si>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</si>
  <si>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</si>
  <si>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</si>
  <si>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</si>
  <si>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</si>
  <si>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</si>
  <si>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</si>
  <si>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</si>
  <si>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</si>
  <si>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</si>
  <si>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</si>
  <si>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</si>
  <si>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</si>
  <si>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</si>
  <si>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</si>
  <si>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</si>
  <si>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</si>
  <si>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</si>
  <si>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</si>
  <si>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</si>
  <si>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</si>
  <si>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</si>
  <si>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</si>
  <si>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</si>
  <si>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</si>
  <si>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</si>
  <si>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</si>
  <si>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</si>
  <si>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</si>
  <si>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</si>
  <si>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</si>
  <si>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</si>
  <si>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</si>
  <si>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</si>
  <si>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</si>
  <si>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</si>
  <si>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</si>
  <si>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</si>
  <si>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</si>
  <si>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</si>
  <si>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</si>
  <si>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</si>
  <si>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</si>
  <si>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</si>
  <si>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</si>
  <si>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</si>
  <si>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</si>
  <si>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</si>
  <si>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</si>
  <si>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</si>
  <si>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</si>
  <si>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</si>
  <si>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</si>
  <si>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</si>
  <si>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</si>
  <si>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</si>
  <si>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</si>
  <si>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</si>
  <si>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</si>
  <si>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</si>
  <si>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</si>
  <si>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</si>
  <si>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</si>
  <si>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</si>
  <si>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</si>
  <si>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</si>
  <si>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</si>
  <si>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</si>
  <si>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</si>
  <si>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</si>
  <si>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</si>
  <si>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</si>
  <si>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</si>
  <si>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</si>
  <si>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</si>
  <si>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</si>
  <si>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</si>
  <si>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</si>
  <si>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</si>
  <si>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</si>
  <si>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</si>
  <si>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</si>
  <si>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</si>
  <si>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</si>
  <si>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</si>
  <si>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</si>
  <si>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</si>
  <si>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</si>
  <si>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</si>
  <si>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</si>
  <si>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</si>
  <si>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</si>
  <si>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</si>
  <si>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</si>
  <si>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</si>
  <si>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</si>
  <si>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</si>
  <si>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</si>
  <si>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</si>
  <si>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</si>
  <si>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</si>
  <si>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</si>
  <si>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</si>
  <si>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</si>
  <si>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</si>
  <si>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</si>
  <si>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</si>
  <si>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</si>
  <si>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</si>
  <si>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</si>
  <si>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</si>
  <si>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</si>
  <si>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</si>
  <si>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</si>
  <si>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</si>
  <si>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</si>
  <si>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</si>
  <si>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</si>
  <si>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</si>
  <si>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</si>
  <si>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</si>
  <si>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</si>
  <si>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</si>
  <si>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</si>
  <si>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</si>
  <si>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</si>
  <si>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</si>
  <si>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</si>
  <si>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</si>
  <si>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</si>
  <si>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</si>
  <si>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</si>
  <si>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</si>
  <si>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</si>
  <si>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</si>
  <si>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</si>
  <si>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</si>
  <si>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</si>
  <si>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</si>
  <si>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</si>
  <si>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</si>
  <si>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</si>
  <si>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</si>
  <si>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</si>
  <si>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</si>
  <si>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</si>
  <si>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</si>
  <si>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</si>
  <si>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</si>
  <si>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</si>
  <si>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</si>
  <si>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</si>
  <si>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</si>
  <si>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</si>
  <si>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</si>
  <si>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</si>
  <si>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</si>
  <si>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</si>
  <si>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</si>
  <si>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</si>
  <si>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</si>
  <si>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</si>
  <si>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</si>
  <si>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</si>
  <si>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</si>
  <si>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</si>
  <si>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</si>
  <si>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</si>
  <si>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</si>
  <si>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</si>
  <si>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</si>
  <si>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</si>
  <si>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</si>
  <si>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</si>
  <si>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</si>
  <si>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</si>
  <si>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</si>
  <si>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</si>
  <si>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</si>
  <si>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</si>
  <si>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</si>
  <si>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</si>
  <si>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</si>
  <si>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</si>
  <si>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</si>
  <si>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</si>
  <si>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</si>
  <si>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</si>
  <si>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</si>
  <si>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</si>
  <si>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</si>
  <si>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</si>
  <si>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</si>
  <si>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</si>
  <si>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</si>
  <si>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</si>
  <si>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</si>
  <si>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</si>
  <si>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</si>
  <si>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</si>
  <si>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</si>
  <si>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</si>
  <si>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</si>
  <si>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</si>
  <si>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</si>
  <si>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</si>
  <si>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</si>
  <si>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</si>
  <si>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</si>
  <si>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</si>
  <si>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</si>
  <si>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</si>
  <si>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</si>
  <si>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</si>
  <si>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</si>
  <si>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</si>
  <si>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</si>
  <si>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</si>
  <si>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</si>
  <si>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</si>
  <si>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</si>
  <si>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</si>
  <si>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</si>
  <si>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</si>
  <si>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</si>
  <si>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</si>
  <si>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</si>
  <si>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</si>
  <si>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</si>
  <si>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</si>
  <si>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</si>
  <si>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</si>
  <si>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</si>
  <si>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</si>
  <si>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</si>
  <si>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</si>
  <si>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</si>
  <si>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</si>
  <si>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</si>
  <si>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</si>
  <si>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</si>
  <si>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</si>
  <si>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</si>
  <si>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</si>
  <si>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</si>
  <si>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</si>
  <si>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</si>
  <si>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</si>
  <si>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</si>
  <si>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</si>
  <si>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</si>
  <si>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</si>
  <si>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</si>
  <si>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</si>
  <si>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</si>
  <si>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</si>
  <si>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</si>
  <si>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</si>
  <si>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</si>
  <si>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</si>
  <si>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</si>
  <si>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</si>
  <si>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</si>
  <si>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</si>
  <si>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</si>
  <si>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</si>
  <si>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</si>
  <si>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</si>
  <si>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</si>
  <si>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</si>
  <si>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</si>
  <si>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</si>
  <si>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</si>
  <si>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</si>
  <si>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</si>
  <si>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</si>
  <si>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</si>
  <si>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</si>
  <si>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</si>
  <si>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</si>
  <si>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</si>
  <si>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</si>
  <si>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</si>
  <si>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</si>
  <si>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</si>
  <si>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</si>
  <si>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</si>
  <si>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</si>
  <si>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</si>
  <si>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</si>
  <si>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</si>
  <si>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</si>
  <si>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</si>
  <si>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</si>
  <si>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</si>
  <si>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</si>
  <si>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</si>
  <si>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</si>
  <si>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</si>
  <si>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</si>
  <si>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</si>
  <si>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</si>
  <si>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</si>
  <si>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</si>
  <si>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</si>
  <si>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</si>
  <si>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</si>
  <si>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</si>
  <si>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</si>
  <si>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</si>
  <si>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</si>
  <si>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</si>
  <si>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</si>
  <si>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</si>
  <si>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</si>
  <si>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</si>
  <si>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</si>
  <si>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</si>
  <si>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</si>
  <si>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</si>
  <si>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</si>
  <si>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</si>
  <si>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</si>
  <si>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</si>
  <si>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</si>
  <si>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</si>
  <si>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</si>
  <si>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</si>
  <si>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</si>
  <si>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</si>
  <si>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</si>
  <si>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</si>
  <si>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</si>
  <si>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</si>
  <si>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</si>
  <si>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</si>
  <si>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</si>
  <si>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</si>
  <si>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</si>
  <si>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</si>
  <si>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</si>
  <si>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</si>
  <si>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</si>
  <si>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</si>
  <si>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</si>
  <si>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</si>
  <si>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</si>
  <si>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</si>
  <si>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</si>
  <si>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</si>
  <si>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</si>
  <si>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</si>
  <si>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</si>
  <si>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</si>
  <si>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</si>
  <si>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</si>
  <si>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</si>
  <si>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</si>
  <si>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</si>
  <si>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</si>
  <si>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</si>
  <si>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</si>
  <si>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</si>
  <si>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</si>
  <si>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</si>
  <si>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</si>
  <si>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</si>
  <si>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</si>
  <si>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</si>
  <si>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</si>
  <si>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</si>
  <si>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</si>
  <si>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</si>
  <si>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</si>
  <si>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</si>
  <si>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</si>
  <si>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</si>
  <si>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</si>
  <si>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</si>
  <si>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</si>
  <si>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</si>
  <si>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</si>
  <si>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</si>
  <si>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</si>
  <si>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</si>
  <si>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</si>
  <si>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</si>
  <si>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</si>
  <si>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</si>
  <si>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</si>
  <si>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</si>
  <si>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</si>
  <si>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</si>
  <si>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</si>
  <si>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</si>
  <si>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</si>
  <si>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</si>
  <si>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</si>
  <si>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</si>
  <si>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</si>
  <si>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</si>
  <si>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</si>
  <si>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</si>
  <si>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</si>
  <si>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</si>
  <si>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</si>
  <si>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</si>
  <si>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</si>
  <si>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</si>
  <si>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</si>
  <si>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</si>
  <si>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</si>
  <si>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</si>
  <si>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</si>
  <si>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</si>
  <si>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</si>
  <si>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</si>
  <si>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</si>
  <si>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</si>
  <si>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</si>
  <si>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</si>
  <si>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</si>
  <si>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</si>
  <si>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</si>
  <si>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</si>
  <si>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</si>
  <si>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</si>
  <si>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</si>
  <si>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</si>
  <si>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</si>
  <si>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</si>
  <si>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</si>
  <si>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</si>
  <si>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</si>
  <si>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</si>
  <si>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</si>
  <si>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</si>
  <si>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</si>
  <si>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</si>
  <si>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</si>
  <si>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</si>
  <si>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</si>
  <si>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</si>
  <si>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</si>
  <si>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</si>
  <si>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</si>
  <si>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</si>
  <si>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</si>
  <si>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</si>
  <si>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</si>
  <si>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</si>
  <si>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</si>
  <si>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</si>
  <si>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</si>
  <si>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</si>
  <si>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</si>
  <si>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</si>
  <si>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</si>
  <si>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</si>
  <si>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</si>
  <si>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</si>
  <si>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</si>
  <si>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</si>
  <si>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</si>
  <si>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</si>
  <si>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</si>
  <si>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</si>
  <si>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</si>
  <si>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</si>
  <si>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</si>
  <si>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</si>
  <si>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</si>
  <si>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</si>
  <si>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</si>
  <si>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</si>
  <si>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</si>
  <si>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</si>
  <si>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</si>
  <si>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</si>
  <si>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</si>
  <si>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</si>
  <si>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</si>
  <si>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</si>
  <si>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</si>
  <si>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</si>
  <si>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</si>
  <si>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</si>
  <si>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</si>
  <si>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</si>
  <si>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</si>
  <si>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</si>
  <si>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</si>
  <si>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</si>
  <si>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</si>
  <si>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</si>
  <si>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</si>
  <si>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</si>
  <si>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</si>
  <si>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</si>
  <si>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</si>
  <si>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</si>
  <si>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</si>
  <si>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</si>
  <si>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</si>
  <si>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</si>
  <si>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</si>
  <si>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</si>
  <si>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</si>
  <si>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</si>
  <si>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</si>
  <si>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</si>
  <si>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</si>
  <si>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</si>
  <si>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</si>
  <si>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</si>
  <si>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</si>
  <si>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</si>
  <si>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</si>
  <si>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</si>
  <si>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</si>
  <si>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</si>
  <si>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</si>
  <si>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</si>
  <si>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</si>
  <si>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</si>
  <si>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</si>
  <si>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</si>
  <si>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</si>
  <si>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</si>
  <si>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</si>
  <si>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</si>
  <si>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</si>
  <si>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</si>
  <si>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</si>
  <si>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</si>
  <si>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</si>
  <si>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</si>
  <si>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</si>
  <si>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</si>
  <si>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</si>
  <si>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</si>
  <si>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</si>
  <si>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</si>
  <si>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</si>
  <si>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</si>
  <si>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</si>
  <si>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</si>
  <si>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</si>
  <si>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</si>
  <si>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</si>
  <si>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</si>
  <si>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</si>
  <si>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</si>
  <si>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</si>
  <si>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</si>
  <si>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</si>
  <si>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</si>
  <si>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</si>
  <si>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</si>
  <si>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</si>
  <si>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</si>
  <si>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</si>
  <si>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</si>
  <si>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</si>
  <si>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</si>
  <si>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</si>
  <si>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</si>
  <si>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</si>
  <si>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</si>
  <si>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</si>
  <si>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</si>
  <si>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</si>
  <si>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</si>
  <si>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</si>
  <si>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</si>
  <si>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</si>
  <si>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</si>
  <si>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</si>
  <si>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</si>
  <si>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</si>
  <si>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</si>
  <si>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</si>
  <si>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</si>
  <si>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</si>
  <si>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</si>
  <si>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</si>
  <si>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</si>
  <si>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</si>
  <si>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</si>
  <si>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</si>
  <si>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</si>
  <si>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</si>
  <si>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</si>
  <si>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</si>
  <si>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</si>
  <si>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</si>
  <si>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</si>
  <si>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</si>
  <si>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</si>
  <si>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</si>
  <si>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</si>
  <si>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</si>
  <si>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</si>
  <si>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</si>
  <si>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</si>
  <si>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</si>
  <si>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</si>
  <si>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</si>
  <si>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</si>
  <si>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</si>
  <si>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</si>
  <si>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</si>
  <si>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</si>
  <si>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</si>
  <si>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</si>
  <si>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</si>
  <si>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</si>
  <si>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</si>
  <si>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</si>
  <si>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</si>
  <si>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</si>
  <si>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</si>
  <si>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</si>
  <si>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</si>
  <si>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</si>
  <si>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</si>
  <si>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</si>
  <si>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</si>
  <si>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</si>
  <si>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</si>
  <si>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</si>
  <si>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</si>
  <si>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</si>
  <si>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</si>
  <si>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</si>
  <si>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</si>
  <si>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</si>
  <si>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</si>
  <si>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</si>
  <si>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</si>
  <si>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</si>
  <si>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</si>
  <si>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</si>
  <si>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</si>
  <si>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</si>
  <si>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</si>
  <si>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</si>
  <si>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</si>
  <si>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</si>
  <si>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</si>
  <si>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</si>
  <si>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</si>
  <si>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</si>
  <si>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</si>
  <si>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</si>
  <si>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</si>
  <si>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</si>
  <si>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</si>
  <si>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</si>
  <si>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</si>
  <si>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</si>
  <si>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</si>
  <si>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</si>
  <si>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</si>
  <si>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</si>
  <si>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</si>
  <si>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</si>
  <si>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</si>
  <si>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</si>
  <si>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</si>
  <si>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</si>
  <si>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</si>
  <si>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</si>
  <si>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</si>
  <si>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</si>
  <si>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</si>
  <si>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</si>
  <si>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</si>
  <si>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</si>
  <si>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</si>
  <si>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</si>
  <si>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</si>
  <si>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</si>
  <si>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</si>
  <si>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</si>
  <si>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</si>
  <si>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</si>
  <si>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</si>
  <si>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</si>
  <si>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</si>
  <si>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</si>
  <si>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</si>
  <si>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</si>
  <si>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</si>
  <si>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</si>
  <si>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</si>
  <si>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</si>
  <si>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</si>
  <si>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</si>
  <si>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</si>
  <si>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</si>
  <si>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</si>
  <si>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</si>
  <si>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</si>
  <si>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</si>
  <si>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</si>
  <si>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</si>
  <si>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</si>
  <si>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</si>
  <si>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</si>
  <si>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</si>
  <si>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</si>
  <si>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</si>
  <si>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</si>
  <si>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</si>
  <si>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</si>
  <si>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</si>
  <si>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</si>
  <si>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</si>
  <si>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</si>
  <si>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</si>
  <si>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</si>
  <si>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</si>
  <si>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</si>
  <si>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</si>
  <si>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</si>
  <si>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</si>
  <si>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</si>
  <si>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</si>
  <si>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</si>
  <si>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</si>
  <si>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</si>
  <si>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</si>
  <si>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</si>
  <si>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</si>
  <si>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</si>
  <si>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</si>
  <si>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</si>
  <si>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</si>
  <si>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</si>
  <si>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</si>
  <si>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</si>
  <si>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</si>
  <si>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</si>
  <si>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</si>
  <si>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</si>
  <si>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</si>
  <si>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</si>
  <si>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</si>
  <si>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</si>
  <si>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</si>
  <si>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</si>
  <si>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</si>
  <si>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</si>
  <si>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</si>
  <si>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</si>
  <si>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</si>
  <si>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</si>
  <si>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</si>
  <si>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</si>
  <si>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</si>
  <si>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</si>
  <si>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</si>
  <si>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</si>
  <si>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</si>
  <si>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</si>
  <si>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</si>
  <si>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</si>
  <si>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</si>
  <si>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</si>
  <si>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</si>
  <si>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</si>
  <si>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</si>
  <si>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</si>
  <si>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</si>
  <si>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</si>
  <si>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</si>
  <si>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</si>
  <si>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</si>
  <si>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</si>
  <si>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</si>
  <si>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</si>
  <si>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</si>
  <si>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</si>
  <si>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</si>
  <si>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</si>
  <si>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</si>
  <si>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</si>
  <si>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</si>
  <si>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</si>
  <si>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</si>
  <si>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</si>
  <si>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</si>
  <si>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</si>
  <si>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</si>
  <si>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</si>
  <si>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</si>
  <si>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</si>
  <si>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</si>
  <si>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</si>
  <si>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</si>
  <si>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</si>
  <si>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</si>
  <si>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</si>
  <si>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</si>
  <si>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</si>
  <si>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</si>
  <si>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</si>
  <si>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</si>
  <si>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</si>
  <si>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</si>
  <si>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</si>
  <si>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</si>
  <si>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</si>
  <si>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</si>
  <si>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</si>
  <si>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</si>
  <si>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</si>
  <si>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</si>
  <si>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</si>
  <si>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</si>
  <si>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</si>
  <si>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</si>
  <si>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</si>
  <si>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</si>
  <si>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</si>
  <si>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</si>
  <si>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</si>
  <si>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</si>
  <si>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</si>
  <si>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</si>
  <si>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</si>
  <si>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</si>
  <si>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</si>
  <si>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</si>
  <si>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</si>
  <si>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</si>
  <si>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</si>
  <si>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</si>
  <si>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</si>
  <si>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</si>
  <si>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</si>
  <si>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</si>
  <si>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</si>
  <si>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</si>
  <si>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</si>
  <si>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</si>
  <si>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</si>
  <si>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</si>
  <si>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</si>
  <si>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</si>
  <si>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</si>
  <si>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</si>
  <si>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</si>
  <si>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</si>
  <si>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</si>
  <si>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</si>
  <si>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</si>
  <si>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</si>
  <si>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</si>
  <si>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</si>
  <si>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</si>
  <si>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</si>
  <si>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</si>
  <si>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</si>
  <si>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</si>
  <si>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</si>
  <si>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</si>
  <si>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</si>
  <si>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</si>
  <si>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</si>
  <si>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</si>
  <si>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</si>
  <si>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</si>
  <si>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</si>
  <si>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</si>
  <si>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</si>
  <si>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</si>
  <si>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</si>
  <si>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</si>
  <si>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</si>
  <si>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</si>
  <si>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</si>
  <si>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</si>
  <si>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</si>
  <si>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</si>
  <si>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</si>
  <si>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</si>
  <si>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</si>
  <si>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</si>
  <si>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</si>
  <si>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</si>
  <si>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</si>
  <si>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</si>
  <si>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</si>
  <si>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</si>
  <si>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</si>
  <si>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</si>
  <si>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</si>
  <si>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</si>
  <si>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</si>
  <si>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</si>
  <si>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</si>
  <si>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</si>
  <si>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</si>
  <si>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</si>
  <si>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</si>
  <si>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</si>
  <si>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</si>
  <si>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</si>
  <si>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</si>
  <si>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</si>
  <si>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</si>
  <si>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</si>
  <si>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</si>
  <si>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</si>
  <si>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</si>
  <si>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</si>
  <si>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</si>
  <si>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</si>
  <si>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</si>
  <si>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</si>
  <si>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</si>
  <si>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</si>
  <si>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</si>
  <si>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</si>
  <si>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</si>
  <si>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</si>
  <si>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</si>
  <si>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</si>
  <si>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</si>
  <si>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</si>
  <si>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</si>
  <si>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</si>
  <si>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</si>
  <si>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</si>
  <si>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</si>
  <si>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</si>
  <si>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</si>
  <si>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</si>
  <si>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</si>
  <si>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</si>
  <si>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</si>
  <si>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</si>
  <si>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</si>
  <si>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</si>
  <si>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</si>
  <si>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</si>
  <si>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</si>
  <si>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</si>
  <si>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</si>
  <si>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</si>
  <si>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</si>
  <si>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</si>
  <si>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</si>
  <si>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</si>
  <si>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</si>
  <si>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</si>
  <si>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</si>
  <si>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</si>
  <si>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</si>
  <si>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</si>
  <si>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</si>
  <si>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</si>
  <si>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</si>
  <si>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</si>
  <si>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</si>
  <si>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</si>
  <si>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</si>
  <si>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</si>
  <si>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</si>
  <si>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</si>
  <si>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</si>
  <si>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</si>
  <si>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</si>
  <si>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</si>
  <si>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</si>
  <si>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</si>
  <si>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</si>
  <si>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</si>
  <si>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</si>
  <si>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</si>
  <si>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</si>
  <si>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</si>
  <si>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</si>
  <si>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</si>
  <si>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</si>
  <si>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</si>
  <si>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</si>
  <si>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</si>
  <si>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</si>
  <si>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</si>
  <si>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</si>
  <si>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</si>
  <si>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</si>
  <si>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</si>
  <si>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</si>
  <si>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</si>
  <si>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</si>
  <si>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</si>
  <si>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</si>
  <si>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</si>
  <si>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</si>
  <si>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</si>
  <si>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</si>
  <si>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</si>
  <si>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</si>
  <si>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</si>
  <si>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</si>
  <si>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</si>
  <si>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</si>
  <si>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</si>
  <si>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</si>
  <si>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</si>
  <si>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</si>
  <si>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</si>
  <si>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</si>
  <si>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</si>
  <si>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</si>
  <si>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</si>
  <si>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</si>
  <si>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</si>
  <si>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</si>
  <si>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</si>
  <si>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</si>
  <si>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</si>
  <si>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</si>
  <si>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</si>
  <si>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</si>
  <si>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</si>
  <si>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</si>
  <si>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</si>
  <si>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</si>
  <si>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</si>
  <si>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</si>
  <si>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</si>
  <si>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</si>
  <si>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</si>
  <si>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</si>
  <si>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</si>
  <si>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</si>
  <si>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</si>
  <si>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</si>
  <si>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</si>
  <si>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</si>
  <si>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</si>
  <si>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</si>
  <si>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</si>
  <si>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</si>
  <si>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</si>
  <si>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</si>
  <si>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</si>
  <si>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</si>
  <si>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</si>
  <si>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</si>
  <si>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</si>
  <si>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</si>
  <si>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</si>
  <si>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</si>
  <si>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</si>
  <si>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</si>
  <si>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</si>
  <si>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</si>
  <si>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</si>
  <si>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</si>
  <si>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</si>
  <si>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</si>
  <si>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</si>
  <si>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</si>
  <si>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</si>
  <si>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</si>
  <si>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</si>
  <si>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</si>
  <si>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</si>
  <si>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</si>
  <si>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</si>
  <si>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</si>
  <si>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</si>
  <si>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</si>
  <si>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</si>
  <si>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</si>
  <si>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</si>
  <si>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</si>
  <si>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</si>
  <si>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</si>
  <si>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</si>
  <si>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</si>
  <si>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</si>
  <si>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</si>
  <si>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</si>
  <si>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</si>
  <si>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</si>
  <si>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</si>
  <si>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</si>
  <si>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</si>
  <si>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</si>
  <si>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</si>
  <si>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</si>
  <si>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</si>
  <si>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</si>
  <si>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</si>
  <si>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</si>
  <si>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</si>
  <si>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</si>
  <si>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</si>
  <si>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</si>
  <si>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</si>
  <si>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</si>
  <si>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</si>
  <si>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</si>
  <si>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</si>
  <si>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</si>
  <si>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</si>
  <si>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</si>
  <si>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</si>
  <si>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</si>
  <si>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</si>
  <si>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</si>
  <si>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</si>
  <si>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</si>
  <si>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</si>
  <si>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</si>
  <si>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</si>
  <si>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</si>
  <si>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</si>
  <si>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</si>
  <si>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</si>
  <si>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</si>
  <si>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</si>
  <si>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</si>
  <si>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</si>
  <si>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</si>
  <si>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</si>
  <si>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</si>
  <si>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</si>
  <si>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</si>
  <si>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</si>
  <si>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</si>
  <si>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</si>
  <si>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</si>
  <si>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</si>
  <si>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</si>
  <si>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</si>
  <si>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</si>
  <si>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</si>
  <si>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</si>
  <si>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</si>
  <si>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</si>
  <si>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</si>
  <si>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</si>
  <si>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</si>
  <si>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</si>
  <si>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</si>
  <si>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</si>
  <si>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</si>
  <si>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</si>
  <si>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</si>
  <si>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</si>
  <si>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</si>
  <si>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</si>
  <si>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</si>
  <si>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</si>
  <si>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</si>
  <si>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</si>
  <si>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</si>
  <si>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</si>
  <si>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</si>
  <si>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</si>
  <si>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</si>
  <si>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</si>
  <si>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</si>
  <si>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</si>
  <si>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</si>
  <si>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</si>
  <si>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</si>
  <si>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</si>
  <si>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</si>
  <si>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</si>
  <si>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</si>
  <si>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</si>
  <si>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</si>
  <si>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</si>
  <si>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</si>
  <si>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</si>
  <si>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</si>
  <si>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</si>
  <si>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</si>
  <si>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</si>
  <si>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</si>
  <si>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</si>
  <si>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</si>
  <si>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</si>
  <si>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</si>
  <si>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</si>
  <si>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</si>
  <si>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</si>
  <si>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</si>
  <si>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</si>
  <si>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</si>
  <si>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</si>
  <si>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</si>
  <si>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</si>
  <si>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</si>
  <si>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</si>
  <si>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</si>
  <si>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</si>
  <si>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</si>
  <si>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</si>
  <si>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</si>
  <si>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</si>
  <si>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</si>
  <si>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</si>
  <si>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</si>
  <si>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</si>
  <si>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</si>
  <si>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</si>
  <si>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</si>
  <si>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</si>
  <si>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</si>
  <si>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</si>
  <si>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</si>
  <si>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</si>
  <si>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</si>
  <si>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</si>
  <si>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</si>
  <si>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</si>
  <si>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</si>
  <si>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</si>
  <si>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</si>
  <si>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</si>
  <si>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</si>
  <si>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</si>
  <si>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</si>
  <si>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</si>
  <si>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</si>
  <si>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</si>
  <si>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</si>
  <si>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</si>
  <si>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</si>
  <si>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</si>
  <si>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</si>
  <si>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</si>
  <si>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</si>
  <si>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</si>
  <si>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</si>
  <si>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</si>
  <si>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</si>
  <si>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</si>
  <si>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</si>
  <si>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</si>
  <si>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</si>
  <si>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</si>
  <si>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</si>
  <si>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</si>
  <si>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</si>
  <si>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</si>
  <si>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</si>
  <si>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</si>
  <si>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</si>
  <si>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</si>
  <si>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</si>
  <si>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</si>
  <si>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</si>
  <si>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</si>
  <si>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</si>
  <si>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</si>
  <si>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</si>
  <si>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</si>
  <si>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</si>
  <si>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</si>
  <si>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</si>
  <si>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</si>
  <si>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</si>
  <si>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</si>
  <si>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</si>
  <si>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</si>
  <si>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</si>
  <si>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</si>
  <si>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</si>
  <si>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</si>
  <si>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</si>
  <si>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</si>
  <si>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</si>
  <si>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</si>
  <si>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</si>
  <si>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</si>
  <si>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</si>
  <si>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</si>
  <si>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</si>
  <si>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</si>
  <si>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</si>
  <si>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</si>
  <si>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</si>
  <si>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</si>
  <si>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</si>
  <si>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</si>
  <si>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</si>
  <si>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</si>
  <si>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</si>
  <si>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</si>
  <si>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</si>
  <si>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</si>
  <si>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</si>
  <si>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</si>
  <si>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</si>
  <si>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</si>
  <si>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</si>
  <si>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</si>
  <si>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</si>
  <si>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</si>
  <si>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</si>
  <si>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</si>
  <si>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</si>
  <si>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</si>
  <si>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</si>
  <si>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</si>
  <si>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</si>
  <si>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</si>
  <si>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</si>
  <si>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</si>
  <si>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</si>
  <si>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</si>
  <si>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</si>
  <si>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</si>
  <si>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</si>
  <si>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</si>
  <si>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</si>
  <si>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</si>
  <si>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</si>
  <si>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</si>
  <si>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</si>
  <si>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</si>
  <si>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</si>
  <si>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</si>
  <si>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</si>
  <si>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</si>
  <si>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</si>
  <si>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</si>
  <si>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</si>
  <si>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</si>
  <si>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</si>
  <si>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</si>
  <si>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</si>
  <si>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</si>
  <si>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</si>
  <si>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</si>
  <si>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</si>
  <si>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</si>
  <si>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</si>
  <si>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</si>
  <si>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</si>
  <si>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</si>
  <si>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</si>
  <si>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</si>
  <si>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</si>
  <si>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</si>
  <si>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</si>
  <si>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</si>
  <si>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</si>
  <si>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</si>
  <si>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</si>
  <si>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</si>
  <si>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</si>
  <si>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</si>
  <si>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</si>
  <si>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</si>
  <si>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</si>
  <si>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</si>
  <si>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</si>
  <si>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</si>
  <si>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</si>
  <si>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</si>
  <si>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</si>
  <si>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</si>
  <si>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</si>
  <si>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</si>
  <si>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</si>
  <si>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</si>
  <si>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</si>
  <si>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</si>
  <si>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</si>
  <si>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</si>
  <si>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</si>
  <si>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</si>
  <si>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</si>
  <si>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</si>
  <si>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</si>
  <si>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</si>
  <si>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</si>
  <si>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</si>
  <si>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</si>
  <si>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</si>
  <si>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</si>
  <si>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</si>
  <si>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</si>
  <si>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</si>
  <si>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</si>
  <si>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</si>
  <si>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</si>
  <si>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</si>
  <si>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</si>
  <si>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</si>
  <si>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</si>
  <si>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</si>
  <si>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</si>
  <si>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</si>
  <si>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</si>
  <si>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</si>
  <si>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</si>
  <si>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</si>
  <si>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</si>
  <si>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</si>
  <si>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</si>
  <si>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</si>
  <si>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</si>
  <si>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</si>
  <si>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</si>
  <si>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</si>
  <si>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</si>
  <si>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</si>
  <si>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</si>
  <si>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</si>
  <si>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</si>
  <si>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</si>
  <si>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</si>
  <si>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</si>
  <si>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</si>
  <si>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</si>
  <si>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</si>
  <si>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</si>
  <si>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</si>
  <si>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</si>
  <si>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</si>
  <si>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</si>
  <si>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</si>
  <si>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</si>
  <si>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</si>
  <si>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</si>
  <si>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</si>
  <si>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</si>
  <si>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</si>
  <si>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</si>
  <si>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</si>
  <si>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</si>
  <si>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</si>
  <si>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</si>
  <si>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</si>
  <si>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</si>
  <si>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</si>
  <si>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</si>
  <si>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</si>
  <si>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</si>
  <si>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</si>
  <si>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</si>
  <si>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</si>
  <si>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</si>
  <si>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</si>
  <si>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</si>
  <si>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</si>
  <si>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</si>
  <si>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</si>
  <si>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</si>
  <si>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</si>
  <si>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</si>
  <si>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</si>
  <si>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</si>
  <si>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</si>
  <si>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</si>
  <si>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</si>
  <si>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</si>
  <si>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</si>
  <si>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</si>
  <si>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</si>
  <si>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</si>
  <si>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</si>
  <si>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</si>
  <si>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</si>
  <si>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</si>
  <si>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</si>
  <si>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</si>
  <si>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</si>
  <si>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</si>
  <si>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</si>
  <si>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</si>
  <si>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</si>
  <si>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</si>
  <si>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</si>
  <si>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</si>
  <si>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</si>
  <si>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</si>
  <si>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</si>
  <si>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</si>
  <si>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</si>
  <si>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</si>
  <si>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</si>
  <si>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</si>
  <si>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</si>
  <si>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</si>
  <si>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</si>
  <si>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</si>
  <si>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</si>
  <si>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</si>
  <si>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</si>
  <si>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</si>
  <si>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</si>
  <si>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</si>
  <si>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</si>
  <si>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</si>
  <si>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</si>
  <si>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</si>
  <si>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</si>
  <si>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</si>
  <si>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</si>
  <si>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</si>
  <si>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</si>
  <si>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</si>
  <si>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</si>
  <si>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</si>
  <si>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</si>
  <si>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</si>
  <si>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</si>
  <si>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</si>
  <si>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</si>
  <si>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</si>
  <si>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</si>
  <si>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</si>
  <si>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</si>
  <si>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</si>
  <si>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</si>
  <si>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</si>
  <si>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</si>
  <si>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</si>
  <si>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</si>
  <si>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</si>
  <si>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</si>
  <si>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</si>
  <si>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</si>
  <si>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</si>
  <si>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</si>
  <si>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</si>
  <si>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</si>
  <si>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</si>
  <si>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</si>
  <si>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</si>
  <si>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</si>
  <si>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</si>
  <si>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</si>
  <si>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</si>
  <si>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</si>
  <si>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</si>
  <si>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</si>
  <si>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</si>
  <si>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</si>
  <si>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</si>
  <si>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</si>
  <si>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</si>
  <si>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</si>
  <si>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</si>
  <si>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</si>
  <si>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</si>
  <si>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</si>
  <si>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</si>
  <si>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</si>
  <si>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</si>
  <si>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</si>
  <si>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</si>
  <si>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</si>
  <si>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</si>
  <si>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</si>
  <si>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</si>
  <si>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</si>
  <si>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</si>
  <si>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</si>
  <si>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</si>
  <si>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</si>
  <si>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</si>
  <si>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</si>
  <si>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</si>
  <si>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</si>
  <si>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</si>
  <si>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</si>
  <si>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</si>
  <si>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</si>
  <si>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</si>
  <si>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</si>
  <si>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</si>
  <si>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</si>
  <si>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</si>
  <si>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</si>
  <si>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</si>
  <si>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</si>
  <si>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</si>
  <si>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</si>
  <si>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</si>
  <si>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</si>
  <si>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</si>
  <si>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</si>
  <si>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</si>
  <si>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</si>
  <si>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</si>
  <si>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</si>
  <si>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</si>
  <si>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</si>
  <si>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</si>
  <si>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</si>
  <si>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</si>
  <si>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</si>
  <si>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</si>
  <si>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</si>
  <si>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</si>
  <si>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</si>
  <si>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</si>
  <si>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</si>
  <si>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</si>
  <si>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</si>
  <si>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</si>
  <si>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</si>
  <si>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</si>
  <si>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</si>
  <si>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</si>
  <si>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</si>
  <si>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</si>
  <si>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</si>
  <si>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</si>
  <si>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</si>
  <si>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</si>
  <si>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</si>
  <si>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</si>
  <si>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</si>
  <si>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</si>
  <si>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</si>
  <si>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</si>
  <si>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</si>
  <si>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</si>
  <si>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</si>
  <si>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</si>
  <si>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</si>
  <si>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</si>
  <si>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</si>
  <si>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</si>
  <si>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</si>
  <si>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</si>
  <si>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</si>
  <si>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</si>
  <si>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</si>
  <si>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</si>
  <si>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</si>
  <si>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</si>
  <si>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</si>
  <si>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</si>
  <si>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</si>
  <si>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</si>
  <si>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</si>
  <si>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</si>
  <si>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</si>
  <si>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</si>
  <si>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</si>
  <si>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</si>
  <si>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</si>
  <si>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</si>
  <si>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</si>
  <si>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</si>
  <si>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</si>
  <si>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</si>
  <si>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</si>
  <si>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</si>
  <si>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</si>
  <si>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</si>
  <si>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</si>
  <si>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</si>
  <si>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</si>
  <si>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</si>
  <si>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</si>
  <si>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</si>
  <si>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</si>
  <si>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</si>
  <si>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</si>
  <si>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</si>
  <si>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</si>
  <si>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</si>
  <si>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</si>
  <si>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</si>
  <si>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</si>
  <si>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</si>
  <si>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</si>
  <si>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</si>
  <si>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</si>
  <si>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</si>
  <si>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</si>
  <si>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</si>
  <si>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</si>
  <si>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</si>
  <si>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</si>
  <si>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</si>
  <si>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</si>
  <si>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</si>
  <si>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</si>
  <si>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</si>
  <si>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</si>
  <si>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</si>
  <si>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</si>
  <si>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</si>
  <si>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</si>
  <si>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</si>
  <si>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</si>
  <si>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</si>
  <si>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</si>
  <si>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</si>
  <si>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</si>
  <si>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</si>
  <si>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</si>
  <si>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</si>
  <si>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</si>
  <si>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</si>
  <si>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</si>
  <si>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</si>
  <si>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</si>
  <si>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</si>
  <si>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</si>
  <si>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</si>
  <si>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</si>
  <si>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</si>
  <si>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</si>
  <si>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</si>
  <si>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</si>
  <si>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</si>
  <si>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</si>
  <si>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</si>
  <si>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</si>
  <si>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</si>
  <si>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</si>
  <si>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</si>
  <si>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</si>
  <si>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</si>
  <si>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</si>
  <si>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</si>
  <si>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</si>
  <si>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</si>
  <si>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</si>
  <si>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</si>
  <si>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</si>
  <si>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</si>
  <si>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</si>
  <si>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</si>
  <si>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</si>
  <si>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</si>
  <si>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</si>
  <si>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</si>
  <si>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</si>
  <si>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</si>
  <si>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</si>
  <si>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</si>
  <si>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</si>
  <si>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</si>
  <si>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</si>
  <si>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</si>
  <si>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</si>
  <si>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</si>
  <si>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</si>
  <si>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</si>
  <si>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</si>
  <si>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</si>
  <si>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</si>
  <si>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</si>
  <si>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</si>
  <si>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</si>
  <si>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</si>
  <si>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</si>
  <si>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</si>
  <si>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</si>
  <si>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</si>
  <si>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</si>
  <si>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</si>
  <si>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</si>
  <si>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</si>
  <si>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</si>
  <si>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</si>
  <si>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</si>
  <si>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</si>
  <si>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</si>
  <si>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</si>
  <si>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</si>
  <si>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</si>
  <si>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</si>
  <si>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</si>
  <si>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</si>
  <si>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</si>
  <si>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</si>
  <si>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</si>
  <si>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</si>
  <si>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</si>
  <si>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</si>
  <si>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</si>
  <si>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</si>
  <si>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</si>
  <si>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</si>
  <si>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</si>
  <si>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</si>
  <si>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</si>
  <si>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</si>
  <si>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</si>
  <si>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</si>
  <si>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</si>
  <si>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</si>
  <si>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</si>
  <si>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</si>
  <si>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</si>
  <si>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</si>
  <si>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</si>
  <si>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</si>
  <si>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</si>
  <si>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</si>
  <si>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</si>
  <si>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</si>
  <si>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</si>
  <si>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</si>
  <si>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</si>
  <si>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</si>
  <si>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</si>
  <si>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</si>
  <si>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</si>
  <si>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</si>
  <si>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</si>
  <si>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</si>
  <si>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</si>
  <si>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</si>
  <si>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</si>
  <si>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</si>
  <si>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</si>
  <si>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</si>
  <si>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</si>
  <si>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</si>
  <si>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</si>
  <si>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</si>
  <si>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</si>
  <si>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</si>
  <si>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</si>
  <si>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</si>
  <si>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</si>
  <si>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</si>
  <si>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</si>
  <si>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</si>
  <si>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</si>
  <si>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</si>
  <si>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</si>
  <si>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</si>
  <si>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</si>
  <si>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</si>
  <si>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</si>
  <si>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</si>
  <si>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</si>
  <si>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</si>
  <si>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</si>
  <si>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</si>
  <si>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</si>
  <si>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</si>
  <si>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</si>
  <si>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</si>
  <si>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</si>
  <si>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</si>
  <si>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</si>
  <si>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</si>
  <si>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</si>
  <si>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</si>
  <si>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</si>
  <si>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</si>
  <si>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</si>
  <si>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</si>
  <si>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</si>
  <si>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</si>
  <si>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</si>
  <si>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</si>
  <si>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</si>
  <si>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</si>
  <si>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</si>
  <si>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</si>
  <si>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</si>
  <si>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</si>
  <si>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</si>
  <si>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</si>
  <si>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</si>
  <si>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</si>
  <si>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</si>
  <si>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</si>
  <si>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</si>
  <si>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</si>
  <si>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</si>
  <si>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</si>
  <si>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</si>
  <si>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</si>
  <si>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</si>
  <si>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</si>
  <si>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</si>
  <si>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</si>
  <si>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</si>
  <si>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</si>
  <si>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</si>
  <si>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</si>
  <si>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</si>
  <si>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</si>
  <si>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</si>
  <si>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</si>
  <si>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</si>
  <si>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</si>
  <si>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</si>
  <si>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</si>
  <si>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</si>
  <si>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</si>
  <si>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</si>
  <si>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</si>
  <si>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</si>
  <si>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</si>
  <si>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</si>
  <si>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</si>
  <si>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</si>
  <si>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</si>
  <si>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</si>
  <si>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</si>
  <si>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</si>
  <si>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</si>
  <si>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</si>
  <si>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</si>
  <si>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</si>
  <si>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</si>
  <si>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</si>
  <si>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</si>
  <si>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</si>
  <si>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</si>
  <si>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</si>
  <si>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</si>
  <si>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</si>
  <si>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</si>
  <si>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</si>
  <si>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</si>
  <si>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</si>
  <si>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</si>
  <si>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</si>
  <si>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</si>
  <si>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</si>
  <si>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</si>
  <si>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</si>
  <si>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</si>
  <si>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</si>
  <si>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</si>
  <si>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</si>
  <si>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</si>
  <si>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</si>
  <si>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</si>
  <si>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</si>
  <si>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</si>
  <si>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</si>
  <si>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</si>
  <si>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</si>
  <si>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</si>
  <si>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</si>
  <si>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</si>
  <si>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</si>
  <si>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</si>
  <si>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</si>
  <si>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</si>
  <si>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</si>
  <si>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</si>
  <si>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</si>
  <si>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</si>
  <si>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</si>
  <si>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</si>
  <si>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</si>
  <si>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</si>
  <si>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</si>
  <si>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</si>
  <si>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</si>
  <si>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</si>
  <si>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</si>
  <si>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</si>
  <si>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</si>
  <si>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</si>
  <si>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</si>
  <si>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</si>
  <si>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</si>
  <si>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</si>
  <si>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</si>
  <si>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</si>
  <si>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</si>
  <si>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</si>
  <si>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</si>
  <si>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</si>
  <si>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</si>
  <si>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</si>
  <si>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</si>
  <si>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</si>
  <si>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</si>
  <si>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</si>
  <si>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</si>
  <si>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</si>
  <si>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</si>
  <si>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</si>
  <si>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</si>
  <si>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</si>
  <si>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</si>
  <si>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</si>
  <si>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</si>
  <si>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</si>
  <si>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</si>
  <si>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</si>
  <si>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</si>
  <si>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</si>
  <si>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</si>
  <si>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</si>
  <si>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</si>
  <si>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</si>
  <si>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</si>
  <si>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</si>
  <si>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</si>
  <si>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</si>
  <si>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</si>
  <si>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</si>
  <si>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</si>
  <si>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</si>
  <si>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</si>
  <si>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</si>
  <si>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</si>
  <si>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</si>
  <si>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</si>
  <si>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</si>
  <si>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</si>
  <si>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</si>
  <si>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</si>
  <si>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</si>
  <si>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</si>
  <si>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</si>
  <si>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</si>
  <si>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</si>
  <si>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</si>
  <si>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</si>
  <si>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</si>
  <si>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</si>
  <si>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</si>
  <si>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</si>
  <si>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</si>
  <si>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</si>
  <si>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</si>
  <si>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</si>
  <si>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</si>
  <si>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</si>
  <si>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</si>
  <si>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</si>
  <si>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</si>
  <si>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</si>
  <si>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</si>
  <si>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</si>
  <si>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</si>
  <si>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</si>
  <si>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</si>
  <si>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</si>
  <si>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</si>
  <si>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</si>
  <si>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</si>
  <si>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</si>
  <si>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</si>
  <si>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</si>
  <si>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</si>
  <si>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</si>
  <si>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</si>
  <si>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</si>
  <si>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</si>
  <si>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</si>
  <si>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</si>
  <si>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</si>
  <si>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</si>
  <si>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</si>
  <si>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</si>
  <si>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</si>
  <si>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</si>
  <si>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</si>
  <si>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</si>
  <si>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</si>
  <si>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</si>
  <si>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</si>
  <si>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</si>
  <si>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</si>
  <si>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</si>
  <si>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</si>
  <si>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</si>
  <si>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</si>
  <si>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</si>
  <si>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</si>
  <si>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</si>
  <si>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</si>
  <si>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</si>
  <si>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</si>
  <si>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</si>
  <si>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</si>
  <si>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</si>
  <si>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</si>
  <si>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</si>
  <si>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</si>
  <si>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</si>
  <si>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</si>
  <si>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</si>
  <si>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</si>
  <si>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</si>
  <si>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</si>
  <si>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</si>
  <si>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</si>
  <si>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</si>
  <si>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</si>
  <si>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</si>
  <si>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</si>
  <si>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</si>
  <si>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</si>
  <si>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</si>
  <si>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</si>
  <si>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</si>
  <si>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</si>
  <si>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</si>
  <si>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</si>
  <si>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</si>
  <si>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</si>
  <si>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</si>
  <si>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</si>
  <si>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</si>
  <si>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</si>
  <si>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</si>
  <si>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</si>
  <si>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</si>
  <si>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</si>
  <si>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</si>
  <si>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</si>
  <si>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</si>
  <si>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</si>
  <si>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</si>
  <si>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</si>
  <si>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</si>
  <si>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</si>
  <si>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</si>
  <si>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</si>
  <si>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</si>
  <si>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</si>
  <si>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</si>
  <si>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</si>
  <si>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</si>
  <si>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</si>
  <si>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</si>
  <si>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</si>
  <si>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</si>
  <si>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</si>
  <si>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</si>
  <si>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</si>
  <si>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</si>
  <si>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</si>
  <si>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</si>
  <si>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</si>
  <si>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</si>
  <si>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</si>
  <si>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</si>
  <si>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</si>
  <si>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</si>
  <si>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</si>
  <si>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</si>
  <si>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</si>
  <si>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</si>
  <si>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</si>
  <si>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</si>
  <si>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</si>
  <si>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</si>
  <si>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</si>
  <si>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</si>
  <si>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</si>
  <si>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</si>
  <si>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</si>
  <si>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</si>
  <si>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</si>
  <si>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</si>
  <si>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</si>
  <si>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</si>
  <si>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</si>
  <si>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</si>
  <si>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</si>
  <si>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</si>
  <si>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</si>
  <si>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</si>
  <si>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</si>
  <si>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</si>
  <si>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</si>
  <si>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</si>
  <si>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</si>
  <si>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</si>
  <si>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</si>
  <si>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</si>
  <si>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</si>
  <si>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</si>
  <si>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</si>
  <si>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</si>
  <si>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</si>
  <si>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</si>
  <si>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</si>
  <si>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</si>
  <si>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</si>
  <si>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</si>
  <si>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</si>
  <si>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</si>
  <si>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</si>
  <si>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</si>
  <si>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</si>
  <si>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</si>
  <si>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</si>
  <si>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</si>
  <si>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</si>
  <si>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</si>
  <si>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</si>
  <si>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</si>
  <si>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</si>
  <si>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</si>
  <si>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</si>
  <si>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</si>
  <si>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</si>
  <si>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</si>
  <si>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</si>
  <si>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</si>
  <si>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</si>
  <si>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</si>
  <si>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</si>
  <si>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</si>
  <si>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</si>
  <si>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</si>
  <si>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</si>
  <si>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</si>
  <si>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</si>
  <si>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</si>
  <si>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</si>
  <si>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</si>
  <si>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</si>
  <si>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</si>
  <si>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</si>
  <si>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</si>
  <si>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</si>
  <si>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</si>
  <si>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</si>
  <si>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</si>
  <si>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</si>
  <si>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</si>
  <si>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</si>
  <si>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</si>
  <si>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</si>
  <si>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</si>
  <si>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</si>
  <si>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</si>
  <si>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</si>
  <si>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</si>
  <si>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</si>
  <si>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</si>
  <si>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</si>
  <si>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</si>
  <si>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</si>
  <si>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</si>
  <si>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</si>
  <si>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</si>
  <si>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</si>
  <si>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</si>
  <si>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</si>
  <si>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</si>
  <si>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</si>
  <si>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</si>
  <si>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</si>
  <si>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</si>
  <si>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</si>
  <si>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</si>
  <si>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</si>
  <si>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</si>
  <si>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</si>
  <si>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</si>
  <si>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</si>
  <si>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</si>
  <si>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</si>
  <si>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</si>
  <si>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</si>
  <si>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</si>
  <si>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</si>
  <si>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</si>
  <si>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</si>
  <si>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</si>
  <si>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</si>
  <si>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</si>
  <si>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</si>
  <si>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</si>
  <si>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</si>
  <si>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</si>
  <si>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</si>
  <si>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</si>
  <si>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</si>
  <si>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</si>
  <si>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</si>
  <si>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</si>
  <si>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</si>
  <si>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</si>
  <si>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</si>
  <si>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</si>
  <si>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</si>
  <si>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</si>
  <si>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</si>
  <si>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</si>
  <si>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</si>
  <si>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</si>
  <si>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</si>
  <si>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</si>
  <si>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</si>
  <si>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</si>
  <si>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</si>
  <si>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</si>
  <si>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</si>
  <si>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</si>
  <si>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</si>
  <si>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</si>
  <si>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</si>
  <si>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</si>
  <si>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</si>
  <si>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</si>
  <si>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</si>
  <si>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</si>
  <si>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</si>
  <si>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</si>
  <si>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</si>
  <si>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</si>
  <si>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</si>
  <si>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</si>
  <si>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</si>
  <si>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</si>
  <si>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</si>
  <si>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</si>
  <si>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</si>
  <si>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</si>
  <si>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</si>
  <si>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</si>
  <si>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</si>
  <si>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</si>
  <si>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</si>
  <si>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</si>
  <si>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</si>
  <si>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</si>
  <si>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</si>
  <si>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</si>
  <si>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</si>
  <si>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</si>
  <si>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</si>
  <si>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</si>
  <si>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</si>
  <si>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</si>
  <si>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</si>
  <si>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</si>
  <si>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</si>
  <si>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</si>
  <si>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</si>
  <si>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</si>
  <si>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</si>
  <si>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</si>
  <si>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</si>
  <si>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</si>
  <si>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</si>
  <si>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</si>
  <si>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</si>
  <si>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</si>
  <si>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</si>
  <si>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</si>
  <si>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</si>
  <si>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</si>
  <si>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</si>
  <si>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</si>
  <si>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</si>
  <si>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</si>
  <si>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</si>
  <si>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</si>
  <si>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</si>
  <si>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</si>
  <si>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</si>
  <si>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</si>
  <si>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</si>
  <si>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</si>
  <si>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</si>
  <si>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</si>
  <si>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</si>
  <si>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</si>
  <si>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</si>
  <si>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</si>
  <si>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</si>
  <si>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</si>
  <si>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</si>
  <si>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</si>
  <si>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</si>
  <si>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</si>
  <si>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</si>
  <si>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</si>
  <si>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</si>
  <si>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</si>
  <si>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</si>
  <si>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</si>
  <si>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</si>
  <si>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</si>
  <si>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</si>
  <si>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</si>
  <si>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</si>
  <si>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</si>
  <si>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</si>
  <si>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</si>
  <si>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</si>
  <si>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</si>
  <si>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</si>
  <si>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</si>
  <si>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</si>
  <si>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</si>
  <si>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</si>
  <si>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</si>
  <si>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</si>
  <si>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</si>
  <si>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</si>
  <si>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</si>
  <si>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</si>
  <si>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</si>
  <si>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</si>
  <si>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</si>
  <si>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</si>
  <si>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</si>
  <si>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</si>
  <si>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</si>
  <si>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</si>
  <si>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</si>
  <si>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</si>
  <si>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</si>
  <si>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</si>
  <si>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</si>
  <si>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</si>
  <si>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</si>
  <si>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</si>
  <si>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</si>
  <si>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</si>
  <si>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</si>
  <si>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</si>
  <si>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</si>
  <si>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</si>
  <si>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</si>
  <si>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</si>
  <si>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</si>
  <si>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</si>
  <si>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</si>
  <si>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</si>
  <si>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</si>
  <si>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</si>
  <si>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</si>
  <si>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</si>
  <si>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</si>
  <si>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</si>
  <si>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</si>
  <si>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</si>
  <si>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</si>
  <si>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</si>
  <si>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</si>
  <si>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</si>
  <si>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</si>
  <si>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</si>
  <si>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</si>
  <si>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</si>
  <si>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</si>
  <si>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</si>
  <si>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</si>
  <si>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</si>
  <si>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</si>
  <si>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</si>
  <si>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</si>
  <si>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</si>
  <si>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</si>
  <si>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</si>
  <si>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</si>
  <si>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</si>
  <si>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</si>
  <si>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</si>
  <si>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</si>
  <si>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</si>
  <si>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</si>
  <si>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</si>
  <si>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</si>
  <si>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</si>
  <si>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</si>
  <si>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</si>
  <si>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</si>
  <si>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</si>
  <si>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</si>
  <si>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</si>
  <si>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</si>
  <si>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</si>
  <si>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</si>
  <si>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</si>
  <si>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</si>
  <si>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</si>
  <si>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</si>
  <si>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</si>
  <si>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</si>
  <si>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</si>
  <si>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</si>
  <si>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</si>
  <si>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</si>
  <si>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</si>
  <si>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</si>
  <si>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</si>
  <si>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</si>
  <si>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</si>
  <si>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</si>
  <si>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</si>
  <si>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</si>
  <si>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</si>
  <si>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</si>
  <si>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</si>
  <si>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</si>
  <si>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</si>
  <si>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</si>
  <si>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</si>
  <si>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</si>
  <si>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</si>
  <si>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</si>
  <si>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</si>
  <si>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</si>
  <si>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</si>
  <si>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</si>
  <si>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</si>
  <si>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</si>
  <si>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</si>
  <si>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</si>
  <si>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</si>
  <si>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</si>
  <si>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</si>
  <si>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</si>
  <si>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</si>
  <si>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</si>
  <si>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</si>
  <si>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</si>
  <si>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</si>
  <si>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</si>
  <si>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</si>
  <si>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</si>
  <si>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</si>
  <si>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</si>
  <si>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</si>
  <si>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</si>
  <si>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</si>
  <si>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</si>
  <si>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</si>
  <si>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</si>
  <si>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</si>
  <si>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</si>
  <si>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</si>
  <si>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</si>
  <si>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</si>
  <si>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</si>
  <si>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</si>
  <si>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</si>
  <si>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</si>
  <si>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</si>
  <si>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</si>
  <si>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</si>
  <si>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</si>
  <si>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</si>
  <si>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</si>
  <si>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</si>
  <si>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</si>
  <si>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</si>
  <si>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</si>
  <si>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</si>
  <si>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</si>
  <si>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</si>
  <si>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</si>
  <si>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</si>
  <si>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</si>
  <si>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</si>
  <si>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</si>
  <si>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</si>
  <si>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</si>
  <si>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</si>
  <si>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</si>
  <si>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</si>
  <si>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</si>
  <si>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</si>
  <si>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</si>
  <si>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</si>
  <si>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</si>
  <si>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</si>
  <si>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</si>
  <si>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</si>
  <si>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</si>
  <si>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</si>
  <si>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</si>
  <si>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</si>
  <si>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</si>
  <si>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</si>
  <si>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</si>
  <si>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</si>
  <si>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</si>
  <si>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</si>
  <si>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</si>
  <si>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</si>
  <si>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</si>
  <si>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</si>
  <si>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</si>
  <si>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</si>
  <si>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</si>
  <si>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</si>
  <si>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</si>
  <si>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</si>
  <si>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</si>
  <si>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</si>
  <si>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</si>
  <si>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</si>
  <si>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</si>
  <si>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</si>
  <si>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</si>
  <si>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</si>
  <si>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</si>
  <si>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</si>
  <si>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</si>
  <si>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</si>
  <si>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</si>
  <si>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</si>
  <si>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</si>
  <si>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</si>
  <si>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</si>
  <si>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</si>
  <si>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</si>
  <si>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</si>
  <si>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</si>
  <si>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</si>
  <si>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</si>
  <si>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</si>
  <si>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</si>
  <si>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</si>
  <si>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</si>
  <si>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</si>
  <si>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</si>
  <si>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</si>
  <si>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</si>
  <si>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</si>
  <si>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</si>
  <si>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</si>
  <si>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</si>
  <si>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</si>
  <si>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</si>
  <si>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</si>
  <si>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</si>
  <si>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</si>
  <si>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</si>
  <si>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</si>
  <si>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</si>
  <si>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</si>
  <si>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</si>
  <si>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</si>
  <si>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</si>
  <si>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</si>
  <si>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</si>
  <si>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</si>
  <si>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</si>
  <si>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</si>
  <si>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</si>
  <si>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</si>
  <si>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</si>
  <si>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</si>
  <si>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</si>
  <si>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</si>
  <si>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</si>
  <si>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</si>
  <si>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</si>
  <si>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</si>
  <si>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</si>
  <si>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</si>
  <si>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</si>
  <si>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</si>
  <si>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</si>
  <si>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</si>
  <si>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</si>
  <si>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</si>
  <si>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</si>
  <si>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</si>
  <si>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</si>
  <si>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</si>
  <si>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</si>
  <si>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</si>
  <si>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</si>
  <si>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</si>
  <si>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</si>
  <si>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</si>
  <si>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</si>
  <si>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</si>
  <si>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</si>
  <si>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</si>
  <si>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</si>
  <si>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</si>
  <si>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</si>
  <si>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</si>
  <si>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</si>
  <si>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</si>
  <si>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</si>
  <si>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</si>
  <si>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</si>
  <si>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</si>
  <si>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</si>
  <si>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</si>
  <si>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</si>
  <si>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</si>
  <si>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</si>
  <si>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</si>
  <si>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</si>
  <si>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</si>
  <si>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</si>
  <si>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</si>
  <si>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</si>
  <si>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</si>
  <si>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</si>
  <si>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</si>
  <si>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</si>
  <si>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</si>
  <si>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</si>
  <si>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</si>
  <si>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</si>
  <si>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</si>
  <si>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</si>
  <si>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</si>
  <si>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</si>
  <si>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</si>
  <si>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</si>
  <si>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</si>
  <si>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</si>
  <si>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</si>
  <si>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</si>
  <si>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</si>
  <si>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</si>
  <si>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</si>
  <si>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</si>
  <si>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</si>
  <si>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</si>
  <si>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</si>
  <si>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</si>
  <si>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</si>
  <si>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</si>
  <si>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</si>
  <si>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</si>
  <si>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</si>
  <si>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</si>
  <si>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</si>
  <si>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</si>
  <si>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</si>
  <si>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</si>
  <si>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</si>
  <si>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</si>
  <si>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</si>
  <si>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</si>
  <si>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</si>
  <si>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</si>
  <si>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</si>
  <si>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</si>
  <si>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</si>
  <si>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</si>
  <si>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</si>
  <si>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</si>
  <si>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</si>
  <si>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</si>
  <si>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</si>
  <si>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</si>
  <si>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</si>
  <si>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</si>
  <si>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</si>
  <si>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</si>
  <si>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</si>
  <si>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</si>
  <si>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</si>
  <si>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</si>
  <si>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</si>
  <si>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</si>
  <si>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</si>
  <si>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</si>
  <si>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</si>
  <si>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</si>
  <si>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</si>
  <si>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</si>
  <si>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</si>
  <si>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</si>
  <si>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</si>
  <si>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</si>
  <si>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</si>
  <si>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</si>
  <si>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</si>
  <si>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</si>
  <si>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</si>
  <si>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</si>
  <si>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</si>
  <si>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</si>
  <si>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</si>
  <si>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</si>
  <si>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</si>
  <si>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</si>
  <si>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</si>
  <si>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</si>
  <si>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</si>
  <si>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</si>
  <si>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</si>
  <si>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</si>
  <si>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</si>
  <si>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</si>
  <si>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</si>
  <si>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</si>
  <si>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</si>
  <si>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</si>
  <si>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</si>
  <si>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</si>
  <si>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</si>
  <si>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</si>
  <si>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</si>
  <si>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</si>
  <si>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</si>
  <si>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</si>
  <si>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</si>
  <si>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</si>
  <si>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</si>
  <si>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</si>
  <si>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</si>
  <si>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</si>
  <si>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</si>
  <si>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</si>
  <si>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</si>
  <si>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</si>
  <si>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</si>
  <si>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</si>
  <si>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</si>
  <si>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</si>
  <si>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</si>
  <si>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</si>
  <si>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</si>
  <si>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</si>
  <si>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</si>
  <si>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</si>
  <si>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</si>
  <si>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</si>
  <si>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</si>
  <si>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</si>
  <si>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</si>
  <si>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</si>
  <si>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</si>
  <si>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</si>
  <si>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</si>
  <si>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</si>
  <si>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</si>
  <si>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</si>
  <si>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</si>
  <si>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</si>
  <si>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</si>
  <si>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</si>
  <si>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</si>
  <si>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</si>
  <si>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</si>
  <si>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</si>
  <si>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</si>
  <si>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</si>
  <si>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</si>
  <si>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</si>
  <si>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</si>
  <si>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</si>
  <si>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</si>
  <si>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</si>
  <si>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</si>
  <si>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</si>
  <si>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</si>
  <si>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</si>
  <si>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</si>
  <si>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</si>
  <si>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</si>
  <si>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</si>
  <si>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</si>
  <si>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</si>
  <si>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</si>
  <si>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</si>
  <si>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</si>
  <si>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</si>
  <si>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</si>
  <si>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</si>
  <si>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</si>
  <si>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</si>
  <si>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</si>
  <si>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</si>
  <si>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</si>
  <si>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</si>
  <si>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</si>
  <si>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</si>
  <si>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</si>
  <si>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</si>
  <si>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</si>
  <si>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</si>
  <si>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</si>
  <si>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</si>
  <si>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</si>
  <si>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</si>
  <si>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</si>
  <si>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</si>
  <si>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</si>
  <si>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</si>
  <si>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</si>
  <si>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</si>
  <si>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</si>
  <si>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</si>
  <si>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</si>
  <si>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</si>
  <si>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</si>
  <si>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</si>
  <si>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</si>
  <si>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</si>
  <si>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</si>
  <si>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</si>
  <si>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</si>
  <si>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</si>
  <si>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</si>
  <si>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</si>
  <si>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</si>
  <si>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</si>
  <si>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</si>
  <si>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</si>
  <si>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</si>
  <si>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</si>
  <si>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</si>
  <si>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</si>
  <si>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</si>
  <si>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</si>
  <si>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</si>
  <si>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</si>
  <si>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</si>
  <si>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</si>
  <si>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</si>
  <si>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</si>
  <si>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</si>
  <si>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</si>
  <si>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</si>
  <si>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</si>
  <si>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</si>
  <si>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</si>
  <si>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</si>
  <si>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</si>
  <si>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</si>
  <si>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</si>
  <si>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</si>
  <si>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</si>
  <si>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</si>
  <si>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</si>
  <si>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</si>
  <si>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</si>
  <si>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</si>
  <si>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</si>
  <si>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</si>
  <si>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</si>
  <si>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</si>
  <si>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</si>
  <si>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</si>
  <si>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</si>
  <si>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</si>
  <si>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</si>
  <si>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</si>
  <si>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</si>
  <si>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</si>
  <si>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</si>
  <si>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</si>
  <si>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</si>
  <si>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</si>
  <si>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</si>
  <si>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</si>
  <si>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</si>
  <si>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</si>
  <si>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</si>
  <si>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</si>
  <si>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</si>
  <si>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</si>
  <si>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</si>
  <si>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</si>
  <si>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</si>
  <si>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</si>
  <si>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</si>
  <si>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</si>
  <si>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</si>
  <si>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</si>
  <si>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</si>
  <si>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</si>
  <si>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</si>
  <si>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</si>
  <si>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</si>
  <si>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</si>
  <si>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</si>
  <si>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</si>
  <si>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</si>
  <si>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</si>
  <si>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</si>
  <si>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</si>
  <si>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</si>
  <si>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</si>
  <si>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</si>
  <si>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</si>
  <si>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</si>
  <si>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</si>
  <si>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</si>
  <si>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</si>
  <si>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</si>
  <si>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</si>
  <si>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</si>
  <si>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</si>
  <si>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</si>
  <si>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</si>
  <si>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</si>
  <si>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</si>
  <si>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</si>
  <si>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</si>
  <si>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</si>
  <si>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</si>
  <si>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</si>
  <si>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</si>
  <si>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</si>
  <si>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</si>
  <si>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</si>
  <si>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</si>
  <si>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</si>
  <si>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</si>
  <si>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</si>
  <si>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</si>
  <si>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</si>
  <si>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</si>
  <si>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</si>
  <si>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</si>
  <si>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</si>
  <si>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</si>
  <si>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</si>
  <si>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</si>
  <si>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</si>
  <si>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</si>
  <si>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</si>
  <si>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</si>
  <si>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</si>
  <si>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</si>
  <si>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</si>
  <si>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</si>
  <si>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</si>
  <si>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</si>
  <si>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</si>
  <si>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</si>
  <si>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</si>
  <si>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</si>
  <si>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</si>
  <si>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</si>
  <si>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</si>
  <si>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</si>
  <si>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</si>
  <si>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</si>
  <si>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</si>
  <si>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</si>
  <si>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</si>
  <si>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</si>
  <si>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</si>
  <si>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</si>
  <si>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</si>
  <si>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</si>
  <si>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</si>
  <si>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</si>
  <si>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</si>
  <si>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</si>
  <si>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</si>
  <si>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</si>
  <si>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</si>
  <si>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</si>
  <si>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</si>
  <si>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</si>
  <si>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</si>
  <si>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</si>
  <si>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</si>
  <si>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</si>
  <si>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</si>
  <si>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</si>
  <si>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</si>
  <si>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</si>
  <si>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</si>
  <si>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</si>
  <si>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</si>
  <si>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</si>
  <si>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</si>
  <si>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</si>
  <si>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</si>
  <si>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</si>
  <si>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</si>
  <si>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</si>
  <si>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</si>
  <si>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</si>
  <si>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</si>
  <si>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</si>
  <si>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</si>
  <si>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</si>
  <si>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</si>
  <si>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</si>
  <si>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</si>
  <si>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</si>
  <si>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</si>
  <si>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</si>
  <si>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</si>
  <si>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</si>
  <si>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</si>
  <si>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</si>
  <si>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</si>
  <si>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</si>
  <si>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</si>
  <si>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</si>
  <si>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</si>
  <si>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</si>
  <si>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</si>
  <si>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</si>
  <si>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</si>
  <si>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</si>
  <si>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</si>
  <si>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</si>
  <si>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</si>
  <si>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</si>
  <si>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</si>
  <si>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</si>
  <si>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</si>
  <si>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</si>
  <si>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</si>
  <si>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</si>
  <si>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</si>
  <si>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</si>
  <si>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</si>
  <si>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</si>
  <si>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</si>
  <si>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</si>
  <si>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</si>
  <si>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</si>
  <si>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</si>
  <si>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</si>
  <si>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</si>
  <si>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</si>
  <si>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</si>
  <si>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</si>
  <si>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</si>
  <si>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</si>
  <si>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</si>
  <si>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</si>
  <si>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</si>
  <si>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</si>
  <si>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</si>
  <si>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</si>
  <si>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</si>
  <si>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</si>
  <si>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</si>
  <si>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</si>
  <si>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</si>
  <si>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</si>
  <si>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</si>
  <si>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</si>
  <si>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</si>
  <si>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</si>
  <si>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</si>
  <si>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</si>
  <si>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</si>
  <si>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</si>
  <si>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</si>
  <si>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</si>
  <si>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</si>
  <si>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</si>
  <si>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</si>
  <si>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</si>
  <si>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</si>
  <si>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</si>
  <si>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</si>
  <si>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</si>
  <si>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</si>
  <si>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</si>
  <si>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</si>
  <si>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</si>
  <si>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</si>
  <si>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</si>
  <si>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</si>
  <si>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</si>
  <si>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</si>
  <si>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</si>
  <si>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</si>
  <si>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</si>
  <si>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</si>
  <si>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</si>
  <si>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</si>
  <si>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</si>
  <si>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</si>
  <si>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</si>
  <si>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</si>
  <si>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</si>
  <si>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</si>
  <si>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</si>
  <si>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</si>
  <si>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</si>
  <si>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</si>
  <si>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</si>
  <si>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</si>
  <si>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</si>
  <si>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</si>
  <si>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</si>
  <si>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</si>
  <si>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</si>
  <si>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</si>
  <si>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</si>
  <si>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</si>
  <si>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</si>
  <si>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</si>
  <si>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</si>
  <si>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</si>
  <si>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</si>
  <si>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</si>
  <si>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</si>
  <si>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</si>
  <si>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</si>
  <si>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</si>
  <si>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</si>
  <si>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</si>
  <si>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</si>
  <si>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</si>
  <si>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</si>
  <si>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</si>
  <si>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</si>
  <si>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</si>
  <si>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</si>
  <si>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</si>
  <si>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</si>
  <si>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</si>
  <si>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</si>
  <si>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</si>
  <si>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</si>
  <si>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</si>
  <si>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</si>
  <si>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</si>
  <si>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</si>
  <si>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</si>
  <si>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</si>
  <si>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</si>
  <si>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</si>
  <si>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</si>
  <si>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</si>
  <si>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</si>
  <si>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</si>
  <si>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</si>
  <si>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</si>
  <si>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</si>
  <si>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</si>
  <si>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</si>
  <si>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</si>
  <si>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</si>
  <si>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</si>
  <si>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</si>
  <si>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</si>
  <si>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</si>
  <si>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</si>
  <si>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</si>
  <si>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</si>
  <si>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</si>
  <si>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</si>
  <si>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</si>
  <si>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</si>
  <si>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</si>
  <si>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</si>
  <si>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</si>
  <si>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</si>
  <si>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</si>
  <si>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</si>
  <si>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</si>
  <si>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</si>
  <si>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</si>
  <si>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</si>
  <si>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</si>
  <si>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</si>
  <si>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</si>
  <si>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</si>
  <si>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</si>
  <si>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</si>
  <si>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</si>
  <si>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</si>
  <si>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</si>
  <si>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</si>
  <si>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</si>
  <si>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</si>
  <si>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</si>
  <si>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</si>
  <si>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</si>
  <si>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</si>
  <si>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</si>
  <si>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</si>
  <si>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</si>
  <si>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</si>
  <si>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</si>
  <si>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</si>
  <si>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</si>
  <si>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</si>
  <si>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</si>
  <si>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</si>
  <si>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</si>
  <si>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</si>
  <si>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</si>
  <si>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</si>
  <si>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</si>
  <si>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</si>
  <si>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</si>
  <si>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</si>
  <si>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</si>
  <si>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</si>
  <si>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</si>
  <si>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</si>
  <si>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</si>
  <si>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</si>
  <si>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</si>
  <si>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</si>
  <si>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</si>
  <si>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</si>
  <si>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</si>
  <si>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</si>
  <si>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</si>
  <si>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</si>
  <si>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</si>
  <si>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</si>
  <si>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</si>
  <si>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</si>
  <si>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</si>
  <si>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</si>
  <si>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</si>
  <si>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</si>
  <si>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</si>
  <si>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</si>
  <si>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</si>
  <si>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</si>
  <si>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</si>
  <si>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</si>
  <si>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</si>
  <si>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</si>
  <si>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</si>
  <si>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</si>
  <si>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</si>
  <si>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</si>
  <si>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</si>
  <si>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</si>
  <si>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</si>
  <si>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</si>
  <si>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</si>
  <si>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</si>
  <si>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</si>
  <si>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</si>
  <si>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</si>
  <si>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</si>
  <si>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</si>
  <si>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</si>
  <si>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</si>
  <si>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</si>
  <si>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</si>
  <si>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</si>
  <si>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</si>
  <si>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</si>
  <si>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</si>
  <si>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</si>
  <si>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</si>
  <si>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</si>
  <si>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</si>
  <si>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</si>
  <si>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</si>
  <si>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</si>
  <si>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</si>
  <si>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</si>
  <si>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</si>
  <si>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</si>
  <si>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</si>
  <si>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</si>
  <si>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</si>
  <si>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</si>
  <si>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</si>
  <si>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</si>
  <si>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</si>
  <si>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</si>
  <si>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</si>
  <si>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</si>
  <si>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</si>
  <si>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</si>
  <si>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</si>
  <si>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</si>
  <si>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</si>
  <si>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</si>
  <si>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</si>
  <si>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</si>
  <si>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</si>
  <si>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</si>
  <si>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</si>
  <si>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</si>
  <si>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</si>
  <si>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</si>
  <si>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</si>
  <si>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</si>
  <si>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</si>
  <si>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</si>
  <si>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</si>
  <si>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</si>
  <si>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</si>
  <si>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</si>
  <si>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</si>
  <si>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</si>
  <si>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</si>
  <si>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</si>
  <si>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</si>
  <si>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</si>
  <si>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</si>
  <si>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</si>
  <si>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</si>
  <si>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</si>
  <si>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</si>
  <si>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</si>
  <si>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</si>
  <si>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</si>
  <si>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</si>
  <si>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</si>
  <si>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</si>
  <si>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</si>
  <si>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</si>
  <si>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</si>
  <si>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</si>
  <si>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</si>
  <si>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</si>
  <si>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</si>
  <si>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</si>
  <si>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</si>
  <si>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</si>
  <si>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</si>
  <si>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</si>
  <si>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</si>
  <si>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</si>
  <si>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</si>
  <si>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</si>
  <si>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</si>
  <si>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</si>
  <si>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</si>
  <si>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</si>
  <si>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</si>
  <si>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</si>
  <si>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</si>
  <si>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</si>
  <si>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</si>
  <si>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</si>
  <si>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</si>
  <si>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</si>
  <si>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</si>
  <si>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</si>
  <si>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</si>
  <si>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</si>
  <si>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</si>
  <si>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</si>
  <si>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</si>
  <si>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</si>
  <si>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</si>
  <si>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</si>
  <si>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</si>
  <si>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</si>
  <si>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</si>
  <si>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</si>
  <si>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</si>
  <si>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</si>
  <si>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</si>
  <si>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</si>
  <si>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</si>
  <si>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</si>
  <si>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</si>
  <si>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</si>
  <si>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</si>
  <si>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</si>
  <si>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</si>
  <si>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</si>
  <si>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</si>
  <si>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</si>
  <si>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</si>
  <si>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</si>
  <si>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</si>
  <si>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</si>
  <si>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</si>
  <si>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</si>
  <si>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</si>
  <si>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</si>
  <si>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</si>
  <si>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</si>
  <si>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</si>
  <si>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</si>
  <si>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</si>
  <si>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</si>
  <si>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</si>
  <si>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</si>
  <si>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</si>
  <si>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</si>
  <si>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</si>
  <si>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</si>
  <si>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</si>
  <si>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</si>
  <si>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</si>
  <si>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</si>
  <si>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</si>
  <si>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</si>
  <si>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</si>
  <si>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</si>
  <si>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</si>
  <si>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</si>
  <si>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</si>
  <si>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</si>
  <si>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</si>
  <si>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</si>
  <si>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</si>
  <si>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</si>
  <si>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</si>
  <si>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</si>
  <si>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</si>
  <si>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</si>
  <si>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</si>
  <si>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</si>
  <si>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</si>
  <si>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</si>
  <si>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</si>
  <si>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</si>
  <si>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</si>
  <si>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</si>
  <si>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</si>
  <si>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</si>
  <si>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</si>
  <si>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</si>
  <si>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</si>
  <si>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</si>
  <si>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</si>
  <si>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</si>
  <si>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</si>
  <si>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</si>
  <si>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</si>
  <si>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</si>
  <si>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</si>
  <si>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</si>
  <si>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</si>
  <si>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</si>
  <si>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</si>
  <si>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</si>
  <si>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</si>
  <si>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</si>
  <si>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</si>
  <si>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</si>
  <si>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</si>
  <si>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</si>
  <si>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</si>
  <si>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</si>
  <si>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</si>
  <si>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</si>
  <si>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</si>
  <si>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</si>
  <si>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</si>
  <si>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</si>
  <si>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</si>
  <si>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</si>
  <si>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</si>
  <si>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</si>
  <si>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</si>
  <si>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</si>
  <si>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</si>
  <si>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</si>
  <si>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</si>
  <si>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</si>
  <si>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</si>
  <si>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</si>
  <si>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</si>
  <si>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</si>
  <si>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</si>
  <si>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</si>
  <si>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</si>
  <si>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</si>
  <si>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</si>
  <si>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</si>
  <si>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</si>
  <si>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</si>
  <si>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</si>
  <si>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</si>
  <si>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</si>
  <si>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</si>
  <si>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</si>
  <si>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</si>
  <si>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</si>
  <si>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</si>
  <si>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</si>
  <si>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</si>
  <si>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</si>
  <si>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</si>
  <si>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</si>
  <si>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</si>
  <si>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</si>
  <si>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</si>
  <si>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</si>
  <si>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</si>
  <si>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</si>
  <si>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</si>
  <si>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</si>
  <si>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</si>
  <si>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</si>
  <si>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</si>
  <si>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</si>
  <si>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</si>
  <si>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</si>
  <si>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</si>
  <si>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</si>
  <si>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</si>
  <si>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</si>
  <si>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</si>
  <si>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</si>
  <si>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</si>
  <si>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</si>
  <si>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</si>
  <si>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</si>
  <si>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</si>
  <si>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</si>
  <si>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</si>
  <si>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</si>
  <si>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</si>
  <si>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</si>
  <si>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</si>
  <si>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</si>
  <si>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</si>
  <si>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</si>
  <si>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</si>
  <si>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</si>
  <si>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</si>
  <si>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</si>
  <si>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</si>
  <si>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</si>
  <si>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</si>
  <si>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</si>
  <si>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</si>
  <si>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</si>
  <si>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</si>
  <si>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</si>
  <si>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</si>
  <si>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</si>
  <si>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</si>
  <si>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</si>
  <si>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</si>
  <si>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</si>
  <si>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</si>
  <si>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</si>
  <si>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</si>
  <si>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</si>
  <si>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</si>
  <si>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</si>
  <si>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</si>
  <si>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</si>
  <si>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</si>
  <si>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</si>
  <si>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</si>
  <si>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</si>
  <si>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</si>
  <si>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</si>
  <si>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</si>
  <si>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</si>
  <si>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</si>
  <si>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</si>
  <si>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</si>
  <si>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</si>
  <si>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</si>
  <si>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</si>
  <si>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</si>
  <si>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</si>
  <si>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</si>
  <si>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</si>
  <si>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</si>
  <si>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</si>
  <si>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</si>
  <si>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</si>
  <si>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</si>
  <si>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</si>
  <si>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</si>
  <si>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</si>
  <si>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</si>
  <si>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</si>
  <si>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</si>
  <si>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</si>
  <si>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</si>
  <si>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</si>
  <si>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</si>
  <si>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</si>
  <si>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</si>
  <si>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</si>
  <si>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</si>
  <si>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</si>
  <si>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</si>
  <si>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</si>
  <si>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</si>
  <si>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</si>
  <si>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</si>
  <si>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</si>
  <si>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</si>
  <si>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</si>
  <si>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</si>
  <si>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</si>
  <si>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</si>
  <si>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</si>
  <si>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</si>
  <si>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</si>
  <si>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</si>
  <si>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</si>
  <si>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</si>
  <si>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</si>
  <si>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</si>
  <si>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</si>
  <si>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</si>
  <si>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</si>
  <si>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</si>
  <si>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</si>
  <si>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</si>
  <si>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</si>
  <si>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</si>
  <si>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</si>
  <si>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</si>
  <si>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</si>
  <si>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</si>
  <si>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</si>
  <si>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</si>
  <si>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</si>
  <si>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</si>
  <si>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</si>
  <si>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</si>
  <si>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</si>
  <si>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</si>
  <si>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</si>
  <si>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</si>
  <si>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</si>
  <si>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</si>
  <si>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</si>
  <si>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</si>
  <si>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</si>
  <si>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</si>
  <si>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</si>
  <si>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</si>
  <si>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</si>
  <si>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</si>
  <si>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</si>
  <si>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</si>
  <si>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</si>
  <si>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</si>
  <si>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</si>
  <si>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</si>
  <si>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</si>
  <si>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</si>
  <si>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</si>
  <si>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</si>
  <si>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</si>
  <si>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</si>
  <si>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</si>
  <si>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</si>
  <si>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</si>
  <si>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</si>
  <si>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</si>
  <si>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</si>
  <si>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</si>
  <si>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</si>
  <si>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</si>
  <si>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</si>
  <si>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</si>
  <si>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</si>
  <si>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</si>
  <si>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</si>
  <si>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</si>
  <si>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</si>
  <si>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</si>
  <si>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</si>
  <si>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</si>
  <si>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</si>
  <si>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</si>
  <si>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</si>
  <si>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</si>
  <si>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</si>
  <si>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</si>
  <si>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</si>
  <si>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</si>
  <si>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</si>
  <si>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</si>
  <si>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</si>
  <si>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</si>
  <si>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</si>
  <si>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</si>
  <si>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</si>
  <si>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</si>
  <si>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</si>
  <si>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</si>
  <si>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</si>
  <si>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</si>
  <si>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</si>
  <si>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</si>
  <si>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</si>
  <si>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</si>
  <si>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</si>
  <si>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</si>
  <si>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</si>
  <si>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</si>
  <si>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</si>
  <si>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</si>
  <si>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</si>
  <si>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</si>
  <si>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</si>
  <si>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</si>
  <si>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</si>
  <si>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</si>
  <si>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</si>
  <si>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</si>
  <si>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</si>
  <si>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</si>
  <si>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</si>
  <si>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</si>
  <si>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</si>
  <si>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</si>
  <si>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</si>
  <si>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</si>
  <si>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</si>
  <si>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</si>
  <si>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</si>
  <si>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</si>
  <si>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</si>
  <si>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</si>
  <si>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</si>
  <si>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</si>
  <si>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</si>
  <si>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</si>
  <si>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</si>
  <si>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</si>
  <si>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</si>
  <si>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</si>
  <si>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</si>
  <si>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</si>
  <si>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</si>
  <si>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</si>
  <si>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</si>
  <si>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</si>
  <si>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</si>
  <si>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</si>
  <si>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</si>
  <si>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</si>
  <si>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</si>
  <si>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</si>
  <si>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</si>
  <si>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</si>
  <si>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</si>
  <si>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</si>
  <si>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</si>
  <si>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</si>
  <si>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</si>
  <si>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</si>
  <si>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</si>
  <si>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</si>
  <si>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</si>
  <si>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</si>
  <si>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</si>
  <si>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</si>
  <si>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</si>
  <si>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</si>
  <si>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</si>
  <si>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</si>
  <si>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</si>
  <si>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</si>
  <si>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</si>
  <si>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</si>
  <si>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</si>
  <si>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</si>
  <si>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</si>
  <si>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</si>
  <si>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</si>
  <si>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</si>
  <si>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</si>
  <si>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</si>
  <si>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</si>
  <si>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</si>
  <si>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</si>
  <si>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</si>
  <si>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</si>
  <si>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</si>
  <si>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</si>
  <si>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</si>
  <si>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</si>
  <si>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</si>
  <si>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</si>
  <si>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</si>
  <si>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</si>
  <si>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</si>
  <si>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</si>
  <si>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</si>
  <si>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</si>
  <si>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</si>
  <si>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</si>
  <si>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</si>
  <si>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</si>
  <si>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</si>
  <si>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</si>
  <si>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</si>
  <si>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</si>
  <si>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</si>
  <si>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</si>
  <si>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</si>
  <si>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</si>
  <si>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</si>
  <si>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</si>
  <si>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</si>
  <si>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</si>
  <si>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</si>
  <si>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</si>
  <si>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</si>
  <si>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</si>
  <si>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</si>
  <si>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</si>
  <si>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</si>
  <si>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</si>
  <si>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</si>
  <si>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</si>
  <si>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</si>
  <si>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</si>
  <si>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</si>
  <si>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</si>
  <si>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</si>
  <si>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</si>
  <si>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</si>
  <si>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</si>
  <si>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</si>
  <si>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</si>
  <si>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</si>
  <si>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</si>
  <si>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</si>
  <si>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</si>
  <si>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</si>
  <si>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</si>
  <si>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</si>
  <si>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</si>
  <si>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</si>
  <si>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</si>
  <si>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</si>
  <si>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</si>
  <si>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</si>
  <si>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</si>
  <si>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</si>
  <si>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</si>
  <si>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</si>
  <si>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</si>
  <si>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</si>
  <si>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</si>
  <si>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</si>
  <si>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</si>
  <si>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</si>
  <si>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</si>
  <si>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</si>
  <si>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</si>
  <si>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</si>
  <si>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</si>
  <si>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</si>
  <si>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</si>
  <si>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</si>
  <si>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</si>
  <si>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</si>
  <si>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</si>
  <si>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</si>
  <si>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</si>
  <si>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</si>
  <si>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</si>
  <si>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</si>
  <si>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</si>
  <si>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</si>
  <si>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</si>
  <si>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</si>
  <si>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</si>
  <si>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</si>
  <si>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</si>
  <si>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</si>
  <si>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</si>
  <si>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</si>
  <si>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</si>
  <si>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</si>
  <si>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</si>
  <si>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</si>
  <si>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</si>
  <si>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</si>
  <si>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</si>
  <si>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</si>
  <si>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</si>
  <si>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</si>
  <si>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</si>
  <si>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</si>
  <si>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</si>
  <si>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</si>
  <si>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</si>
  <si>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</si>
  <si>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</si>
  <si>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</si>
  <si>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</si>
  <si>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</si>
  <si>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</si>
  <si>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</si>
  <si>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</si>
  <si>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</si>
  <si>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</si>
  <si>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</si>
  <si>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</si>
  <si>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</si>
  <si>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</si>
  <si>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</si>
  <si>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</si>
  <si>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</si>
  <si>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</si>
  <si>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</si>
  <si>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</si>
  <si>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</si>
  <si>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</si>
  <si>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</si>
  <si>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</si>
  <si>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</si>
  <si>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</si>
  <si>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</si>
  <si>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</si>
  <si>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</si>
  <si>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</si>
  <si>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</si>
  <si>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</si>
  <si>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</si>
  <si>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</si>
  <si>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</si>
  <si>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</si>
  <si>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</si>
  <si>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</si>
  <si>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</si>
  <si>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</si>
  <si>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</si>
  <si>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</si>
  <si>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</si>
  <si>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</si>
  <si>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</si>
  <si>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</si>
  <si>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</si>
  <si>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</si>
  <si>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</si>
  <si>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</si>
  <si>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</si>
  <si>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</si>
  <si>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</si>
  <si>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</si>
  <si>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</si>
  <si>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</si>
  <si>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</si>
  <si>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</si>
  <si>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</si>
  <si>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</si>
  <si>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</si>
  <si>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</si>
  <si>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</si>
  <si>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</si>
  <si>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</si>
  <si>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</si>
  <si>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</si>
  <si>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</si>
  <si>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</si>
  <si>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</si>
  <si>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</si>
  <si>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</si>
  <si>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</si>
  <si>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</si>
  <si>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</si>
  <si>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</si>
  <si>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</si>
  <si>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</si>
  <si>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</si>
  <si>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</si>
  <si>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</si>
  <si>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</si>
  <si>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</si>
  <si>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</si>
  <si>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</si>
  <si>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</si>
  <si>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</si>
  <si>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</si>
  <si>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</si>
  <si>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</si>
  <si>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</si>
  <si>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</si>
  <si>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</si>
  <si>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</si>
  <si>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</si>
  <si>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</si>
  <si>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</si>
  <si>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</si>
  <si>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</si>
  <si>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</si>
  <si>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</si>
  <si>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</si>
  <si>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</si>
  <si>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</si>
  <si>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</si>
  <si>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</si>
  <si>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</si>
  <si>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</si>
  <si>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</si>
  <si>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</si>
  <si>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</si>
  <si>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</si>
  <si>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</si>
  <si>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</si>
  <si>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</si>
  <si>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</si>
  <si>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</si>
  <si>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</si>
  <si>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</si>
  <si>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</si>
  <si>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</si>
  <si>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</si>
  <si>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</si>
  <si>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</si>
  <si>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</si>
  <si>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</si>
  <si>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</si>
  <si>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</si>
  <si>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</si>
  <si>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</si>
  <si>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</si>
  <si>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</si>
  <si>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</si>
  <si>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</si>
  <si>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</si>
  <si>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</si>
  <si>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</si>
  <si>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</si>
  <si>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</si>
  <si>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</si>
  <si>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</si>
  <si>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</si>
  <si>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</si>
  <si>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</si>
  <si>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</si>
  <si>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</si>
  <si>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</si>
  <si>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</si>
  <si>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</si>
  <si>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</si>
  <si>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</si>
  <si>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</si>
  <si>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</si>
  <si>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</si>
  <si>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</si>
  <si>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</si>
  <si>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</si>
  <si>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</si>
  <si>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</si>
  <si>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</si>
  <si>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</si>
  <si>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</si>
  <si>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</si>
  <si>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</si>
  <si>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</si>
  <si>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</si>
  <si>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</si>
  <si>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</si>
  <si>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</si>
  <si>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</si>
  <si>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</si>
  <si>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</si>
  <si>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</si>
  <si>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</si>
  <si>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</si>
  <si>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</si>
  <si>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</si>
  <si>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</si>
  <si>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</si>
  <si>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</si>
  <si>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</si>
  <si>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</si>
  <si>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</si>
  <si>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</si>
  <si>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</si>
  <si>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</si>
  <si>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</si>
  <si>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</si>
  <si>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</si>
  <si>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</si>
  <si>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</si>
  <si>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</si>
  <si>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</si>
  <si>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</si>
  <si>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</si>
  <si>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</si>
  <si>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</si>
  <si>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</si>
  <si>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</si>
  <si>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</si>
  <si>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</si>
  <si>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</si>
  <si>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</si>
  <si>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</si>
  <si>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</si>
  <si>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</si>
  <si>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</si>
  <si>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</si>
  <si>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</si>
  <si>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</si>
  <si>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</si>
  <si>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</si>
  <si>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</si>
  <si>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</si>
  <si>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</si>
  <si>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</si>
  <si>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</si>
  <si>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</si>
  <si>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</si>
  <si>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</si>
  <si>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</si>
  <si>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</si>
  <si>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</si>
  <si>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</si>
  <si>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</si>
  <si>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</si>
  <si>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</si>
  <si>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</si>
  <si>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</si>
  <si>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</si>
  <si>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</si>
  <si>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</si>
  <si>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</si>
  <si>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</si>
  <si>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</si>
  <si>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</si>
  <si>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</si>
  <si>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</si>
  <si>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</si>
  <si>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</si>
  <si>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</si>
  <si>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</si>
  <si>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</si>
  <si>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</si>
  <si>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</si>
  <si>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</si>
  <si>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</si>
  <si>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</si>
  <si>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</si>
  <si>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</si>
  <si>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</si>
  <si>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</si>
  <si>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</si>
  <si>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</si>
  <si>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</si>
  <si>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</si>
  <si>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</si>
  <si>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</si>
  <si>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</si>
  <si>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</si>
  <si>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</si>
  <si>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</si>
  <si>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</si>
  <si>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</si>
  <si>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</si>
  <si>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</si>
  <si>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</si>
  <si>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</si>
  <si>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</si>
  <si>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</si>
  <si>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</si>
  <si>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</si>
  <si>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</si>
  <si>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</si>
  <si>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</si>
  <si>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</si>
  <si>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</si>
  <si>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</si>
  <si>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</si>
  <si>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</si>
  <si>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</si>
  <si>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</si>
  <si>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</si>
  <si>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</si>
  <si>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</si>
  <si>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</si>
  <si>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</si>
  <si>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</si>
  <si>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</si>
  <si>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</si>
  <si>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</si>
  <si>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</si>
  <si>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</si>
  <si>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</si>
  <si>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</si>
  <si>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</si>
  <si>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</si>
  <si>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</si>
  <si>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</si>
  <si>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</si>
  <si>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</si>
  <si>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</si>
  <si>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</si>
  <si>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</si>
  <si>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</si>
  <si>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</si>
  <si>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</si>
  <si>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</si>
  <si>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</si>
  <si>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</si>
  <si>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</si>
  <si>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</si>
  <si>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</si>
  <si>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</si>
  <si>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</si>
  <si>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</si>
  <si>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</si>
  <si>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</si>
  <si>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</si>
  <si>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</si>
  <si>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</si>
  <si>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</si>
  <si>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</si>
  <si>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</si>
  <si>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</si>
  <si>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</si>
  <si>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</si>
  <si>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</si>
  <si>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</si>
  <si>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</si>
  <si>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</si>
  <si>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</si>
  <si>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</si>
  <si>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</si>
  <si>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</si>
  <si>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</si>
  <si>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</si>
  <si>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</si>
  <si>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</si>
  <si>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</si>
  <si>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</si>
  <si>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</si>
  <si>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</si>
  <si>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</si>
  <si>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</si>
  <si>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</si>
  <si>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</si>
  <si>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</si>
  <si>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</si>
  <si>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</si>
  <si>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</si>
  <si>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</si>
  <si>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</si>
  <si>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</si>
  <si>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</si>
  <si>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</si>
  <si>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</si>
  <si>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</si>
  <si>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</si>
  <si>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</si>
  <si>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</si>
  <si>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</si>
  <si>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</si>
  <si>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</si>
  <si>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</si>
  <si>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</si>
  <si>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</si>
  <si>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</si>
  <si>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</si>
  <si>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</si>
  <si>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</si>
  <si>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</si>
  <si>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</si>
  <si>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</si>
  <si>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</si>
  <si>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</si>
  <si>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</si>
  <si>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</si>
  <si>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</si>
  <si>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</si>
  <si>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</si>
  <si>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</si>
  <si>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</si>
  <si>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</si>
  <si>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</si>
  <si>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</si>
  <si>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</si>
  <si>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</si>
  <si>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</si>
  <si>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</si>
  <si>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</si>
  <si>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</si>
  <si>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</si>
  <si>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</si>
  <si>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</si>
  <si>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</si>
  <si>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</si>
  <si>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</si>
  <si>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</si>
  <si>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</si>
  <si>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</si>
  <si>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</si>
  <si>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</si>
  <si>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</si>
  <si>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</si>
  <si>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</si>
  <si>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</si>
  <si>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</si>
  <si>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</si>
  <si>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</si>
  <si>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</si>
  <si>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</si>
  <si>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</si>
  <si>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</si>
  <si>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</si>
  <si>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</si>
  <si>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</si>
  <si>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</si>
  <si>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</si>
  <si>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</si>
  <si>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</si>
  <si>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</si>
  <si>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</si>
  <si>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</si>
  <si>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</si>
  <si>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</si>
  <si>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</si>
  <si>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</si>
  <si>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</si>
  <si>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</si>
  <si>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</si>
  <si>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</si>
  <si>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</si>
  <si>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</si>
  <si>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</si>
  <si>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</si>
  <si>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</si>
  <si>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</si>
  <si>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</si>
  <si>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</si>
  <si>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</si>
  <si>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</si>
  <si>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</si>
  <si>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</si>
  <si>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</si>
  <si>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</si>
  <si>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</si>
  <si>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</si>
  <si>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</si>
  <si>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</si>
  <si>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</si>
  <si>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</si>
  <si>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</si>
  <si>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</si>
  <si>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</si>
  <si>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</si>
  <si>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</si>
  <si>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</si>
  <si>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</si>
  <si>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</si>
  <si>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</si>
  <si>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</si>
  <si>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</si>
  <si>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</si>
  <si>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</si>
  <si>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</si>
  <si>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</si>
  <si>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</si>
  <si>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</si>
  <si>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</si>
  <si>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</si>
  <si>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</si>
  <si>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</si>
  <si>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</si>
  <si>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</si>
  <si>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</si>
  <si>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</si>
  <si>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</si>
  <si>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</si>
  <si>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</si>
  <si>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</si>
  <si>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</si>
  <si>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</si>
  <si>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</si>
  <si>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</si>
  <si>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</si>
  <si>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</si>
  <si>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</si>
  <si>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</si>
  <si>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</si>
  <si>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</si>
  <si>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</si>
  <si>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</si>
  <si>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</si>
  <si>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</si>
  <si>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</si>
  <si>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</si>
  <si>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</si>
  <si>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</si>
  <si>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</si>
  <si>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</si>
  <si>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</si>
  <si>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</si>
  <si>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</si>
  <si>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</si>
  <si>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</si>
  <si>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</si>
  <si>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</si>
  <si>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</si>
  <si>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</si>
  <si>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</si>
  <si>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</si>
  <si>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</si>
  <si>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</si>
  <si>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</si>
  <si>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</si>
  <si>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</si>
  <si>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</si>
  <si>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</si>
  <si>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</si>
  <si>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</si>
  <si>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</si>
  <si>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</si>
  <si>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</si>
  <si>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</si>
  <si>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</si>
  <si>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</si>
  <si>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</si>
  <si>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</si>
  <si>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</si>
  <si>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</si>
  <si>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</si>
  <si>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</si>
  <si>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</si>
  <si>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</si>
  <si>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</si>
  <si>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</si>
  <si>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</si>
  <si>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</si>
  <si>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</si>
  <si>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</si>
  <si>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</si>
  <si>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</si>
  <si>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</si>
  <si>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</si>
  <si>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</si>
  <si>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</si>
  <si>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</si>
  <si>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</si>
  <si>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</si>
  <si>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</si>
  <si>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</si>
  <si>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</si>
  <si>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</si>
  <si>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</si>
  <si>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</si>
  <si>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</si>
  <si>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</si>
  <si>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</si>
  <si>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</si>
  <si>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</si>
  <si>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</si>
  <si>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</si>
  <si>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</si>
  <si>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</si>
  <si>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</si>
  <si>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</si>
  <si>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</si>
  <si>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</si>
  <si>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</si>
  <si>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</si>
  <si>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</si>
  <si>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</si>
  <si>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</si>
  <si>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</si>
  <si>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</si>
  <si>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</si>
  <si>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</si>
  <si>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</si>
  <si>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</si>
  <si>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</si>
  <si>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</si>
  <si>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</si>
  <si>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</si>
  <si>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</si>
  <si>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</si>
  <si>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</si>
  <si>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</si>
  <si>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</si>
  <si>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</si>
  <si>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</si>
  <si>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</si>
  <si>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</si>
  <si>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</si>
  <si>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</si>
  <si>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</si>
  <si>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</si>
  <si>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</si>
  <si>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</si>
  <si>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</si>
  <si>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</si>
  <si>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</si>
  <si>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</si>
  <si>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</si>
  <si>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</si>
  <si>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</si>
  <si>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</si>
  <si>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</si>
  <si>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</si>
  <si>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</si>
  <si>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</si>
  <si>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</si>
  <si>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</si>
  <si>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</si>
  <si>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</si>
  <si>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</si>
  <si>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</si>
  <si>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</si>
  <si>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</si>
  <si>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</si>
  <si>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</si>
  <si>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</si>
  <si>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</si>
  <si>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</si>
  <si>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</si>
  <si>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</si>
  <si>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</si>
  <si>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</si>
  <si>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</si>
  <si>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</si>
  <si>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</si>
  <si>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</si>
  <si>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</si>
  <si>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</si>
  <si>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</si>
  <si>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</si>
  <si>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</si>
  <si>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</si>
  <si>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</si>
  <si>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</si>
  <si>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</si>
  <si>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</si>
  <si>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</si>
  <si>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</si>
  <si>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</si>
  <si>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</si>
  <si>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</si>
  <si>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</si>
  <si>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</si>
  <si>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</si>
  <si>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</si>
  <si>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</si>
  <si>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</si>
  <si>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</si>
  <si>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</si>
  <si>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</si>
  <si>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</si>
  <si>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</si>
  <si>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</si>
  <si>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</si>
  <si>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</si>
  <si>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</si>
  <si>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</si>
  <si>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</si>
  <si>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</si>
  <si>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</si>
  <si>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</si>
  <si>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</si>
  <si>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</si>
  <si>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</si>
  <si>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</si>
  <si>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</si>
  <si>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</si>
  <si>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</si>
  <si>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</si>
  <si>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</si>
  <si>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</si>
  <si>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</si>
  <si>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</si>
  <si>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</si>
  <si>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</si>
  <si>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</si>
  <si>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</si>
  <si>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</si>
  <si>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</si>
  <si>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</si>
  <si>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</si>
  <si>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</si>
  <si>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</si>
  <si>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</si>
  <si>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</si>
  <si>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</si>
  <si>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</si>
  <si>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</si>
  <si>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</si>
  <si>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</si>
  <si>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</si>
  <si>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</si>
  <si>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</si>
  <si>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</si>
  <si>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</si>
  <si>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</si>
  <si>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</si>
  <si>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</si>
  <si>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</si>
  <si>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</si>
  <si>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</si>
  <si>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</si>
  <si>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</si>
  <si>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</si>
  <si>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</si>
  <si>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</si>
  <si>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</si>
  <si>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</si>
  <si>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</si>
  <si>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</si>
  <si>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</si>
  <si>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</si>
  <si>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</si>
  <si>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</si>
  <si>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</si>
  <si>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</si>
  <si>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</si>
  <si>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</si>
  <si>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</si>
  <si>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</si>
  <si>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</si>
  <si>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</si>
  <si>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</si>
  <si>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</si>
  <si>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</si>
  <si>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</si>
  <si>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</si>
  <si>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</si>
  <si>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</si>
  <si>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</si>
  <si>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</si>
  <si>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</si>
  <si>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</si>
  <si>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</si>
  <si>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</si>
  <si>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</si>
  <si>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</si>
  <si>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</si>
  <si>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</si>
  <si>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</si>
  <si>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</si>
  <si>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</si>
  <si>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</si>
  <si>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</si>
  <si>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</si>
  <si>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</si>
  <si>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</si>
  <si>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</si>
  <si>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</si>
  <si>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</si>
  <si>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</si>
  <si>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</si>
  <si>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</si>
  <si>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</si>
  <si>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</si>
  <si>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</si>
  <si>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</si>
  <si>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</si>
  <si>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</si>
  <si>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</si>
  <si>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</si>
  <si>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</si>
  <si>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</si>
  <si>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</si>
  <si>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</si>
  <si>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</si>
  <si>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</si>
  <si>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</si>
  <si>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</si>
  <si>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</si>
  <si>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</si>
  <si>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</si>
  <si>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</si>
  <si>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</si>
  <si>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</si>
  <si>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</si>
  <si>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</si>
  <si>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</si>
  <si>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</si>
  <si>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</si>
  <si>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</si>
  <si>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</si>
  <si>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</si>
  <si>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</si>
  <si>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</si>
  <si>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</si>
  <si>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</si>
  <si>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</si>
  <si>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</si>
  <si>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</si>
  <si>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</si>
  <si>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</si>
  <si>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</si>
  <si>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</si>
  <si>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</si>
  <si>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</si>
  <si>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</si>
  <si>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</si>
  <si>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</si>
  <si>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</si>
  <si>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</si>
  <si>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</si>
  <si>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</si>
  <si>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</si>
  <si>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</si>
  <si>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</si>
  <si>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</si>
  <si>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</si>
  <si>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</si>
  <si>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</si>
  <si>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</si>
  <si>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</si>
  <si>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</si>
  <si>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</si>
  <si>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</si>
  <si>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</si>
  <si>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</si>
  <si>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</si>
  <si>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</si>
  <si>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</si>
  <si>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</si>
  <si>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</si>
  <si>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</si>
  <si>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</si>
  <si>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</si>
  <si>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</si>
  <si>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</si>
  <si>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</si>
  <si>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</si>
  <si>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</si>
  <si>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</si>
  <si>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</si>
  <si>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</si>
  <si>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</si>
  <si>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</si>
  <si>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</si>
  <si>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</si>
  <si>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</si>
  <si>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</si>
  <si>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</si>
  <si>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</si>
  <si>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</si>
  <si>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</si>
  <si>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</si>
  <si>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</si>
  <si>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</si>
  <si>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</si>
  <si>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</si>
  <si>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</si>
  <si>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</si>
  <si>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</si>
  <si>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</si>
  <si>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</si>
  <si>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</si>
  <si>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</si>
  <si>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</si>
  <si>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</si>
  <si>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</si>
  <si>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</si>
  <si>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</si>
  <si>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</si>
  <si>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</si>
  <si>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</si>
  <si>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</si>
  <si>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</si>
  <si>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</si>
  <si>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</si>
  <si>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</si>
  <si>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</si>
  <si>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</si>
  <si>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</si>
  <si>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</si>
  <si>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</si>
  <si>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</si>
  <si>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</si>
  <si>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</si>
  <si>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</si>
  <si>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</si>
  <si>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</si>
  <si>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</si>
  <si>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</si>
  <si>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</si>
  <si>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</si>
  <si>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</si>
  <si>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</si>
  <si>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</si>
  <si>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</si>
  <si>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</si>
  <si>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</si>
  <si>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</si>
  <si>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</si>
  <si>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</si>
  <si>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</si>
  <si>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</si>
  <si>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</si>
  <si>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</si>
  <si>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</si>
  <si>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</si>
  <si>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</si>
  <si>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</si>
  <si>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</si>
  <si>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</si>
  <si>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</si>
  <si>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</si>
  <si>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</si>
  <si>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</si>
  <si>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</si>
  <si>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</si>
  <si>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</si>
  <si>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</si>
  <si>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</si>
  <si>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</si>
  <si>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</si>
  <si>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</si>
  <si>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</si>
  <si>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</si>
  <si>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</si>
  <si>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</si>
  <si>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</si>
  <si>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</si>
  <si>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</si>
  <si>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</si>
  <si>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</si>
  <si>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</si>
  <si>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</si>
  <si>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</si>
  <si>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</si>
  <si>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</si>
  <si>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</si>
  <si>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</si>
  <si>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</si>
  <si>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</si>
  <si>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</si>
  <si>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</si>
  <si>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</si>
  <si>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</si>
  <si>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</si>
  <si>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</si>
  <si>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</si>
  <si>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</si>
  <si>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</si>
  <si>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</si>
  <si>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</si>
  <si>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</si>
  <si>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</si>
  <si>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</si>
  <si>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</si>
  <si>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</si>
  <si>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</si>
  <si>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</si>
  <si>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</si>
  <si>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</si>
  <si>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</si>
  <si>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</si>
  <si>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</si>
  <si>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</si>
  <si>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</si>
  <si>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</si>
  <si>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</si>
  <si>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</si>
  <si>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</si>
  <si>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</si>
  <si>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</si>
  <si>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</si>
  <si>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</si>
  <si>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</si>
  <si>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</si>
  <si>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</si>
  <si>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</si>
  <si>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</si>
  <si>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</si>
  <si>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</si>
  <si>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</si>
  <si>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</si>
  <si>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</si>
  <si>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</si>
  <si>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</si>
  <si>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</si>
  <si>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</si>
  <si>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</si>
  <si>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</si>
  <si>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</si>
  <si>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</si>
  <si>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</si>
  <si>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</si>
  <si>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</si>
  <si>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</si>
  <si>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</si>
  <si>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</si>
  <si>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</si>
  <si>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</si>
  <si>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</si>
  <si>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</si>
  <si>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</si>
  <si>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</si>
  <si>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</si>
  <si>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</si>
  <si>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</si>
  <si>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</si>
  <si>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</si>
  <si>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</si>
  <si>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</si>
  <si>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</si>
  <si>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</si>
  <si>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</si>
  <si>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</si>
  <si>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</si>
  <si>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</si>
  <si>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</si>
  <si>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</si>
  <si>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</si>
  <si>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</si>
  <si>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</si>
  <si>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</si>
  <si>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</si>
  <si>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</si>
  <si>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</si>
  <si>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</si>
  <si>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</si>
  <si>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</si>
  <si>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</si>
  <si>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</si>
  <si>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</si>
  <si>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</si>
  <si>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</si>
  <si>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</si>
  <si>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</si>
  <si>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</si>
  <si>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</si>
  <si>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</si>
  <si>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</si>
  <si>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</si>
  <si>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</si>
  <si>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</si>
  <si>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</si>
  <si>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</si>
  <si>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</si>
  <si>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</si>
  <si>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</si>
  <si>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</si>
  <si>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</si>
  <si>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</si>
  <si>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</si>
  <si>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</si>
  <si>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</si>
  <si>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</si>
  <si>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</si>
  <si>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</si>
  <si>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</si>
  <si>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</si>
  <si>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</si>
  <si>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</si>
  <si>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</si>
  <si>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</si>
  <si>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</si>
  <si>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</si>
  <si>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</si>
  <si>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</si>
  <si>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</si>
  <si>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</si>
  <si>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</si>
  <si>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</si>
  <si>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</si>
  <si>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</si>
  <si>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</si>
  <si>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</si>
  <si>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</si>
  <si>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</si>
  <si>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</si>
  <si>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</si>
  <si>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</si>
  <si>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</si>
  <si>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</si>
  <si>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</si>
  <si>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</si>
  <si>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</si>
  <si>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</si>
  <si>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</si>
  <si>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</si>
  <si>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</si>
  <si>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</si>
  <si>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</si>
  <si>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</si>
  <si>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</si>
  <si>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</si>
  <si>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</si>
  <si>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</si>
  <si>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</si>
  <si>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</si>
  <si>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</si>
  <si>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</si>
  <si>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</si>
  <si>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</si>
  <si>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</si>
  <si>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</si>
  <si>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</si>
  <si>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</si>
  <si>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</si>
  <si>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</si>
  <si>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</si>
  <si>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</si>
  <si>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</si>
  <si>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</si>
  <si>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</si>
  <si>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</si>
  <si>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</si>
  <si>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</si>
  <si>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</si>
  <si>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</si>
  <si>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</si>
  <si>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</si>
  <si>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</si>
  <si>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</si>
  <si>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</si>
  <si>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</si>
  <si>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</si>
  <si>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</si>
  <si>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</si>
  <si>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</si>
  <si>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</si>
  <si>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</si>
  <si>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</si>
  <si>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</si>
  <si>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</si>
  <si>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</si>
  <si>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</si>
  <si>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</si>
  <si>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</si>
  <si>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</si>
  <si>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</si>
  <si>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</si>
  <si>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</si>
  <si>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</si>
  <si>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</si>
  <si>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</si>
  <si>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</si>
  <si>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</si>
  <si>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</si>
  <si>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</si>
  <si>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</si>
  <si>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</si>
  <si>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</si>
  <si>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</si>
  <si>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</si>
  <si>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</si>
  <si>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</si>
  <si>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</si>
  <si>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</si>
  <si>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</si>
  <si>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</si>
  <si>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</si>
  <si>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</si>
  <si>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</si>
  <si>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</si>
  <si>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</si>
  <si>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</si>
  <si>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</si>
  <si>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</si>
  <si>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</si>
  <si>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</si>
  <si>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</si>
  <si>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</si>
  <si>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</si>
  <si>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</si>
  <si>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</si>
  <si>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</si>
  <si>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</si>
  <si>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</si>
  <si>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</si>
  <si>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</si>
  <si>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</si>
  <si>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</si>
  <si>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</si>
  <si>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</si>
  <si>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</si>
  <si>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</si>
  <si>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</si>
  <si>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</si>
  <si>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</si>
  <si>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</si>
  <si>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</si>
  <si>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</si>
  <si>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</si>
  <si>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</si>
  <si>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</si>
  <si>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</si>
  <si>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</si>
  <si>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</si>
  <si>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</si>
  <si>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</si>
  <si>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</si>
  <si>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</si>
  <si>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</si>
  <si>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</si>
  <si>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</si>
  <si>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</si>
  <si>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</si>
  <si>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</si>
  <si>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</si>
  <si>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</si>
  <si>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</si>
  <si>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</si>
  <si>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</si>
  <si>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</si>
  <si>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</si>
  <si>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</si>
  <si>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</si>
  <si>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</si>
  <si>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</si>
  <si>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</si>
  <si>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</si>
  <si>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</si>
  <si>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</si>
  <si>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</si>
  <si>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</si>
  <si>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</si>
  <si>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</si>
  <si>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</si>
  <si>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</si>
  <si>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</si>
  <si>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</si>
  <si>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</si>
  <si>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</si>
  <si>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</si>
  <si>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</si>
  <si>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</si>
  <si>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</si>
  <si>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</si>
  <si>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</si>
  <si>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</si>
  <si>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</si>
  <si>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</si>
  <si>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</si>
  <si>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</si>
  <si>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</si>
  <si>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</si>
  <si>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</si>
  <si>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</si>
  <si>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</si>
  <si>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</si>
  <si>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</si>
  <si>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</si>
  <si>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</si>
  <si>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</si>
  <si>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</si>
  <si>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</si>
  <si>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</si>
  <si>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</si>
  <si>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</si>
  <si>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</si>
  <si>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</si>
  <si>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</si>
  <si>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</si>
  <si>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</si>
  <si>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</si>
  <si>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</si>
  <si>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</si>
  <si>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</si>
  <si>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</si>
  <si>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</si>
  <si>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</si>
  <si>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</si>
  <si>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</si>
  <si>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</si>
  <si>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</si>
  <si>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</si>
  <si>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</si>
  <si>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</si>
  <si>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</si>
  <si>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</si>
  <si>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</si>
  <si>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</si>
  <si>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</si>
  <si>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</si>
  <si>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</si>
  <si>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</si>
  <si>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</si>
  <si>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</si>
  <si>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</si>
  <si>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</si>
  <si>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</si>
  <si>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</si>
  <si>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</si>
  <si>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</si>
  <si>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</si>
  <si>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</si>
  <si>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</si>
  <si>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</si>
  <si>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</si>
  <si>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</si>
  <si>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</si>
  <si>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</si>
  <si>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</si>
  <si>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</si>
  <si>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</si>
  <si>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</si>
  <si>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</si>
  <si>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</si>
  <si>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</si>
  <si>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</si>
  <si>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</si>
  <si>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</si>
  <si>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</si>
  <si>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</si>
  <si>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</si>
  <si>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</si>
  <si>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</si>
  <si>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</si>
  <si>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</si>
  <si>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</si>
  <si>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</si>
  <si>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</si>
  <si>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</si>
  <si>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</si>
  <si>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</si>
  <si>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</si>
  <si>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</si>
  <si>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</si>
  <si>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</si>
  <si>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</si>
  <si>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</si>
  <si>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</si>
  <si>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</si>
  <si>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</si>
  <si>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</si>
  <si>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</si>
  <si>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</si>
  <si>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</si>
  <si>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</si>
  <si>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</si>
  <si>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</si>
  <si>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</si>
  <si>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</si>
  <si>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</si>
  <si>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</si>
  <si>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</si>
  <si>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</si>
  <si>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</si>
  <si>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</si>
  <si>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</si>
  <si>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</si>
  <si>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</si>
  <si>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</si>
  <si>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</si>
  <si>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</si>
  <si>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</si>
  <si>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</si>
  <si>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</si>
  <si>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</si>
  <si>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</si>
  <si>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</si>
  <si>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</si>
  <si>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</si>
  <si>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</si>
  <si>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</si>
  <si>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</si>
  <si>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</si>
  <si>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</si>
  <si>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</si>
  <si>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</si>
  <si>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</si>
  <si>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</si>
  <si>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</si>
  <si>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</si>
  <si>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</si>
  <si>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</si>
  <si>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</si>
  <si>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</si>
  <si>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</si>
  <si>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</si>
  <si>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</si>
  <si>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</si>
  <si>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</si>
  <si>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</si>
  <si>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</si>
  <si>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</si>
  <si>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</si>
  <si>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</si>
  <si>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</si>
  <si>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</si>
  <si>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</si>
  <si>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</si>
  <si>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</si>
  <si>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</si>
  <si>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</si>
  <si>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</si>
  <si>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</si>
  <si>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</si>
  <si>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</si>
  <si>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</si>
  <si>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</si>
  <si>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</si>
  <si>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</si>
  <si>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</si>
  <si>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</si>
  <si>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</si>
  <si>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</si>
  <si>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</si>
  <si>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</si>
  <si>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</si>
  <si>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</si>
  <si>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</si>
  <si>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</si>
  <si>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</si>
  <si>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</si>
  <si>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</si>
  <si>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</si>
  <si>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</si>
  <si>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</si>
  <si>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</si>
  <si>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</si>
  <si>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</si>
  <si>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</si>
  <si>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</si>
  <si>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</si>
  <si>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</si>
  <si>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</si>
  <si>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</si>
  <si>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</si>
  <si>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</si>
  <si>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</si>
  <si>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</si>
  <si>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</si>
  <si>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</si>
  <si>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</si>
  <si>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</si>
  <si>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</si>
  <si>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</si>
  <si>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</si>
  <si>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</si>
  <si>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</si>
  <si>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</si>
  <si>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</si>
  <si>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</si>
  <si>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</si>
  <si>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</si>
  <si>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</si>
  <si>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</si>
  <si>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</si>
  <si>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</si>
  <si>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</si>
  <si>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</si>
  <si>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</si>
  <si>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</si>
  <si>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</si>
  <si>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</si>
  <si>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</si>
  <si>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</si>
  <si>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</si>
  <si>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</si>
  <si>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</si>
  <si>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</si>
  <si>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</si>
  <si>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</si>
  <si>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</si>
  <si>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</si>
  <si>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</si>
  <si>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</si>
  <si>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</si>
  <si>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</si>
  <si>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</si>
  <si>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</si>
  <si>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</si>
  <si>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</si>
  <si>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</si>
  <si>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</si>
  <si>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</si>
  <si>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</si>
  <si>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</si>
  <si>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</si>
  <si>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</si>
  <si>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</si>
  <si>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</si>
  <si>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</si>
  <si>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</si>
  <si>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</si>
  <si>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</si>
  <si>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</si>
  <si>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</si>
  <si>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</si>
  <si>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</si>
  <si>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</si>
  <si>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</si>
  <si>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</si>
  <si>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</si>
  <si>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</si>
  <si>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</si>
  <si>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</si>
  <si>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</si>
  <si>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</si>
  <si>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</si>
  <si>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</si>
  <si>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</si>
  <si>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</si>
  <si>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</si>
  <si>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</si>
  <si>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</si>
  <si>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</si>
  <si>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</si>
  <si>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</si>
  <si>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</si>
  <si>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</si>
  <si>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</si>
  <si>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</si>
  <si>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</si>
  <si>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</si>
  <si>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</si>
  <si>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</si>
  <si>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</si>
  <si>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</si>
  <si>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</si>
  <si>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</si>
  <si>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</si>
  <si>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</si>
  <si>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</si>
  <si>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</si>
  <si>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</si>
  <si>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</si>
  <si>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</si>
  <si>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</si>
  <si>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</si>
  <si>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</si>
  <si>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</si>
  <si>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</si>
  <si>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</si>
  <si>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</si>
  <si>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</si>
  <si>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</si>
  <si>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</si>
  <si>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</si>
  <si>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</si>
  <si>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</si>
  <si>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</si>
  <si>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</si>
  <si>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</si>
  <si>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</si>
  <si>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</si>
  <si>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</si>
  <si>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</si>
  <si>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</si>
  <si>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</si>
  <si>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</si>
  <si>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</si>
  <si>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</si>
  <si>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</si>
  <si>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</si>
  <si>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</si>
  <si>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</si>
  <si>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</si>
  <si>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</si>
  <si>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</si>
  <si>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</si>
  <si>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</si>
  <si>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</si>
  <si>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</si>
  <si>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</si>
  <si>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</si>
  <si>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</si>
  <si>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</si>
  <si>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</si>
  <si>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</si>
  <si>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</si>
  <si>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</si>
  <si>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</si>
  <si>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</si>
  <si>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</si>
  <si>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</si>
  <si>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</si>
  <si>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</si>
  <si>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</si>
  <si>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</si>
  <si>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</si>
  <si>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</si>
  <si>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</si>
  <si>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</si>
  <si>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</si>
  <si>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</si>
  <si>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</si>
  <si>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</si>
  <si>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</si>
  <si>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</si>
  <si>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</si>
  <si>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</si>
  <si>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</si>
  <si>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</si>
  <si>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</si>
  <si>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</si>
  <si>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</si>
  <si>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</si>
  <si>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</si>
  <si>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</si>
  <si>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</si>
  <si>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</si>
  <si>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</si>
  <si>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</si>
  <si>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</si>
  <si>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</si>
  <si>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</si>
  <si>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</si>
  <si>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</si>
  <si>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</si>
  <si>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</si>
  <si>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</si>
  <si>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</si>
  <si>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</si>
  <si>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</si>
  <si>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</si>
  <si>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</si>
  <si>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</si>
  <si>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</si>
  <si>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</si>
  <si>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</si>
  <si>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</si>
  <si>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</si>
  <si>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</si>
  <si>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</si>
  <si>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</si>
  <si>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</si>
  <si>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</si>
  <si>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</si>
  <si>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</si>
  <si>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</si>
  <si>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</si>
  <si>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</si>
  <si>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</si>
  <si>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</si>
  <si>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</si>
  <si>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</si>
  <si>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</si>
  <si>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</si>
  <si>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</si>
  <si>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</si>
  <si>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</si>
  <si>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</si>
  <si>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</si>
  <si>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</si>
  <si>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</si>
  <si>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</si>
  <si>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</si>
  <si>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</si>
  <si>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</si>
  <si>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</si>
  <si>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</si>
  <si>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</si>
  <si>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</si>
  <si>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</si>
  <si>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</si>
  <si>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</si>
  <si>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</si>
  <si>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</si>
  <si>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</si>
  <si>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</si>
  <si>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</si>
  <si>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</si>
  <si>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</si>
  <si>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</si>
  <si>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</si>
  <si>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</si>
  <si>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</si>
  <si>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</si>
  <si>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</si>
  <si>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</si>
  <si>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</si>
  <si>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</si>
  <si>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</si>
  <si>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</si>
  <si>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</si>
  <si>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</si>
  <si>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</si>
  <si>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</si>
  <si>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</si>
  <si>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</si>
  <si>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</si>
  <si>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</si>
  <si>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</si>
  <si>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</si>
  <si>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</si>
  <si>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</si>
  <si>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</si>
  <si>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</si>
  <si>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</si>
  <si>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</si>
  <si>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</si>
  <si>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</si>
  <si>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</si>
  <si>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</si>
  <si>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</si>
  <si>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</si>
  <si>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</si>
  <si>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</si>
  <si>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</si>
  <si>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</si>
  <si>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</si>
  <si>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</si>
  <si>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</si>
  <si>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</si>
  <si>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</si>
  <si>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</si>
  <si>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</si>
  <si>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</si>
  <si>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</si>
  <si>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</si>
  <si>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</si>
  <si>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</si>
  <si>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</si>
  <si>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</si>
  <si>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</si>
  <si>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</si>
  <si>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</si>
  <si>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</si>
  <si>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</si>
  <si>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</si>
  <si>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</si>
  <si>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</si>
  <si>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</si>
  <si>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</si>
  <si>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</si>
  <si>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</si>
  <si>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</si>
  <si>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</si>
  <si>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</si>
  <si>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</si>
  <si>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</si>
  <si>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</si>
  <si>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</si>
  <si>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</si>
  <si>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</si>
  <si>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</si>
  <si>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</si>
  <si>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</si>
  <si>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</si>
  <si>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</si>
  <si>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</si>
  <si>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</si>
  <si>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</si>
  <si>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</si>
  <si>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</si>
  <si>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</si>
  <si>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</si>
  <si>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</si>
  <si>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</si>
  <si>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</si>
  <si>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</si>
  <si>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</si>
  <si>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</si>
  <si>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</si>
  <si>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</si>
  <si>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</si>
  <si>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</si>
  <si>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</si>
  <si>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</si>
  <si>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</si>
  <si>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</si>
  <si>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</si>
  <si>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</si>
  <si>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</si>
  <si>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</si>
  <si>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</si>
  <si>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</si>
  <si>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</si>
  <si>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</si>
  <si>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</si>
  <si>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</si>
  <si>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</si>
  <si>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</si>
  <si>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</si>
  <si>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</si>
  <si>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</si>
  <si>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</si>
  <si>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</si>
  <si>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</si>
  <si>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</si>
  <si>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</si>
  <si>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</si>
  <si>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</si>
  <si>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</si>
  <si>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</si>
  <si>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</si>
  <si>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</si>
  <si>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</si>
  <si>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</si>
  <si>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</si>
  <si>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</si>
  <si>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</si>
  <si>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</si>
  <si>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</si>
  <si>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</si>
  <si>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</si>
  <si>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</si>
  <si>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</si>
  <si>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</si>
  <si>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</si>
  <si>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</si>
  <si>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</si>
  <si>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</si>
  <si>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</si>
  <si>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</si>
  <si>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</si>
  <si>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</si>
  <si>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</si>
  <si>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</si>
  <si>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</si>
  <si>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</si>
  <si>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</si>
  <si>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</si>
  <si>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</si>
  <si>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</si>
  <si>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</si>
  <si>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</si>
  <si>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</si>
  <si>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</si>
  <si>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</si>
  <si>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</si>
  <si>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</si>
  <si>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</si>
  <si>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</si>
  <si>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</si>
  <si>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</si>
  <si>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</si>
  <si>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</si>
  <si>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</si>
  <si>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</si>
  <si>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</si>
  <si>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</si>
  <si>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</si>
  <si>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</si>
  <si>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</si>
  <si>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</si>
  <si>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</si>
  <si>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</si>
  <si>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</si>
  <si>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</si>
  <si>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</si>
  <si>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</si>
  <si>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</si>
  <si>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</si>
  <si>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</si>
  <si>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</si>
  <si>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</si>
  <si>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</si>
  <si>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</si>
  <si>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</si>
  <si>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</si>
  <si>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</si>
  <si>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</si>
  <si>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</si>
  <si>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</si>
  <si>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</si>
  <si>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</si>
  <si>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</si>
  <si>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</si>
  <si>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</si>
  <si>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</si>
  <si>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</si>
  <si>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</si>
  <si>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</si>
  <si>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</si>
  <si>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</si>
  <si>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</si>
  <si>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</si>
  <si>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</si>
  <si>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</si>
  <si>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</si>
  <si>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</si>
  <si>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</si>
  <si>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</si>
  <si>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</si>
  <si>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</si>
  <si>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</si>
  <si>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</si>
  <si>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</si>
  <si>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</si>
  <si>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</si>
  <si>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</si>
  <si>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</si>
  <si>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</si>
  <si>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</si>
  <si>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</si>
  <si>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</si>
  <si>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</si>
  <si>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</si>
  <si>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</si>
  <si>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</si>
  <si>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</si>
  <si>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</si>
  <si>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</si>
  <si>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</si>
  <si>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</si>
  <si>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</si>
  <si>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</si>
  <si>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</si>
  <si>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</si>
  <si>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</si>
  <si>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</si>
  <si>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</si>
  <si>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</si>
  <si>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</si>
  <si>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</si>
  <si>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</si>
  <si>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</si>
  <si>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</si>
  <si>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</si>
  <si>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</si>
  <si>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</si>
  <si>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</si>
  <si>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</si>
  <si>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</si>
  <si>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</si>
  <si>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</si>
  <si>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</si>
  <si>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</si>
  <si>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</si>
  <si>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</si>
  <si>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</si>
  <si>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</si>
  <si>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</si>
  <si>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</si>
  <si>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</si>
  <si>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</si>
  <si>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</si>
  <si>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</si>
  <si>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</si>
  <si>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</si>
  <si>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</si>
  <si>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</si>
  <si>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</si>
  <si>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</si>
  <si>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</si>
  <si>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</si>
  <si>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</si>
  <si>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</si>
  <si>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</si>
  <si>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</si>
  <si>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</si>
  <si>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</si>
  <si>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</si>
  <si>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</si>
  <si>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</si>
  <si>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</si>
  <si>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</si>
  <si>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</si>
  <si>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</si>
  <si>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</si>
  <si>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</si>
  <si>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</si>
  <si>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</si>
  <si>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</si>
  <si>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</si>
  <si>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</si>
  <si>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</si>
  <si>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</si>
  <si>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</si>
  <si>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</si>
  <si>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</si>
  <si>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</si>
  <si>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</si>
  <si>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</si>
  <si>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</si>
  <si>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</si>
  <si>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</si>
  <si>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</si>
  <si>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</si>
  <si>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</si>
  <si>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</si>
  <si>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</si>
  <si>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</si>
  <si>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</si>
  <si>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</si>
  <si>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</si>
  <si>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</si>
  <si>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</si>
  <si>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</si>
  <si>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</si>
  <si>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</si>
  <si>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</si>
  <si>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</si>
  <si>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</si>
  <si>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</si>
  <si>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</si>
  <si>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</si>
  <si>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</si>
  <si>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</si>
  <si>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</si>
  <si>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</si>
  <si>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</si>
  <si>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</si>
  <si>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</si>
  <si>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</si>
  <si>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</si>
  <si>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</si>
  <si>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</si>
  <si>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</si>
  <si>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</si>
  <si>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</si>
  <si>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</si>
  <si>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</si>
  <si>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</si>
  <si>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</si>
  <si>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</si>
  <si>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</si>
  <si>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</si>
  <si>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</si>
  <si>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</si>
  <si>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</si>
  <si>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</si>
  <si>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</si>
  <si>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</si>
  <si>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</si>
  <si>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</si>
  <si>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</si>
  <si>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</si>
  <si>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</si>
  <si>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</si>
  <si>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</si>
  <si>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</si>
  <si>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</si>
  <si>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</si>
  <si>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</si>
  <si>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</si>
  <si>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</si>
  <si>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</si>
  <si>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</si>
  <si>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</si>
  <si>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</si>
  <si>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</si>
  <si>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</si>
  <si>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</si>
  <si>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</si>
  <si>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</si>
  <si>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</si>
  <si>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</si>
  <si>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</si>
  <si>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</si>
  <si>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</si>
  <si>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</si>
  <si>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</si>
  <si>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</si>
  <si>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</si>
  <si>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</si>
  <si>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</si>
  <si>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</si>
  <si>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</si>
  <si>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</si>
  <si>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</si>
  <si>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</si>
  <si>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</si>
  <si>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</si>
  <si>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</si>
  <si>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</si>
  <si>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</si>
  <si>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</si>
  <si>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</si>
  <si>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</si>
  <si>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</si>
  <si>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</si>
  <si>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</si>
  <si>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</si>
  <si>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</si>
  <si>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</si>
  <si>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</si>
  <si>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</si>
  <si>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</si>
  <si>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</si>
  <si>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</si>
  <si>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</si>
  <si>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</si>
  <si>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</si>
  <si>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</si>
  <si>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</si>
  <si>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</si>
  <si>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</si>
  <si>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</si>
  <si>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</si>
  <si>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</si>
  <si>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</si>
  <si>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</si>
  <si>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</si>
  <si>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</si>
  <si>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</si>
  <si>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</si>
  <si>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</si>
  <si>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</si>
  <si>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</si>
  <si>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</si>
  <si>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</si>
  <si>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</si>
  <si>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</si>
  <si>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</si>
  <si>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</si>
  <si>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</si>
  <si>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</si>
  <si>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</si>
  <si>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</si>
  <si>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</si>
  <si>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</si>
  <si>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</si>
  <si>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</si>
  <si>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</si>
  <si>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</si>
  <si>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</si>
  <si>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</si>
  <si>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</si>
  <si>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</si>
  <si>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</si>
  <si>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</si>
  <si>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</si>
  <si>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</si>
  <si>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</si>
  <si>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</si>
  <si>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</si>
  <si>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</si>
  <si>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</si>
  <si>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</si>
  <si>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</si>
  <si>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</si>
  <si>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</si>
  <si>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</si>
  <si>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</si>
  <si>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</si>
  <si>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</si>
  <si>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</si>
  <si>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</si>
  <si>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</si>
  <si>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</si>
  <si>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</si>
  <si>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</si>
  <si>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</si>
  <si>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</si>
  <si>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</si>
  <si>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</si>
  <si>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</si>
  <si>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</si>
  <si>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</si>
  <si>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</si>
  <si>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</si>
  <si>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</si>
  <si>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</si>
  <si>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</si>
  <si>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</si>
  <si>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</si>
  <si>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</si>
  <si>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</si>
  <si>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</si>
  <si>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</si>
  <si>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</si>
  <si>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</si>
  <si>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</si>
  <si>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</si>
  <si>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</si>
  <si>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</si>
  <si>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</si>
  <si>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</si>
  <si>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</si>
  <si>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</si>
  <si>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</si>
  <si>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</si>
  <si>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</si>
  <si>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</si>
  <si>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</si>
  <si>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</si>
  <si>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</si>
  <si>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</si>
  <si>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</si>
  <si>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</si>
  <si>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</si>
  <si>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</si>
  <si>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</si>
  <si>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</si>
  <si>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</si>
  <si>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</si>
  <si>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</si>
  <si>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</si>
  <si>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</si>
  <si>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</si>
  <si>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</si>
  <si>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</si>
  <si>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</si>
  <si>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</si>
  <si>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</si>
  <si>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</si>
  <si>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</si>
  <si>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</si>
  <si>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</si>
  <si>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</si>
  <si>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</si>
  <si>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</si>
  <si>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</si>
  <si>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</si>
  <si>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</si>
  <si>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</si>
  <si>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</si>
  <si>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</si>
  <si>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</si>
  <si>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</si>
  <si>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</si>
  <si>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</si>
  <si>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</si>
  <si>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</si>
  <si>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</si>
  <si>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</si>
  <si>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</si>
  <si>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</si>
  <si>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</si>
  <si>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</si>
  <si>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</si>
  <si>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</si>
  <si>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</si>
  <si>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</si>
  <si>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</si>
  <si>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</si>
  <si>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</si>
  <si>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</si>
  <si>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</si>
  <si>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</si>
  <si>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</si>
  <si>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</si>
  <si>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</si>
  <si>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</si>
  <si>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</si>
  <si>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</si>
  <si>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</si>
  <si>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</si>
  <si>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</si>
  <si>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</si>
  <si>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</si>
  <si>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</si>
  <si>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</si>
  <si>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</si>
  <si>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</si>
  <si>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</si>
  <si>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</si>
  <si>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</si>
  <si>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</si>
  <si>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</si>
  <si>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</si>
  <si>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</si>
  <si>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</si>
  <si>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</si>
  <si>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</si>
  <si>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</si>
  <si>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</si>
  <si>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</si>
  <si>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</si>
  <si>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</si>
  <si>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</si>
  <si>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</si>
  <si>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</si>
  <si>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</si>
  <si>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</si>
  <si>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</si>
  <si>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</si>
  <si>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</si>
  <si>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</si>
  <si>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</si>
  <si>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</si>
  <si>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</si>
  <si>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</si>
  <si>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</si>
  <si>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</si>
  <si>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</si>
  <si>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</si>
  <si>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</si>
  <si>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</si>
  <si>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</si>
  <si>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</si>
  <si>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</si>
  <si>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</si>
  <si>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</si>
  <si>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</si>
  <si>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</si>
  <si>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</si>
  <si>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</si>
  <si>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</si>
  <si>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</si>
  <si>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</si>
  <si>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</si>
  <si>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</si>
  <si>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</si>
  <si>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</si>
  <si>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</si>
  <si>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</si>
  <si>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</si>
  <si>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</si>
  <si>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</si>
  <si>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</si>
  <si>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</si>
  <si>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</si>
  <si>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</si>
  <si>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</si>
  <si>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</si>
  <si>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</si>
  <si>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</si>
  <si>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</si>
  <si>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</si>
  <si>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</si>
  <si>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</si>
  <si>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</si>
  <si>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</si>
  <si>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</si>
  <si>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</si>
  <si>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</si>
  <si>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</si>
  <si>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</si>
  <si>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</si>
  <si>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</si>
  <si>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</si>
  <si>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</si>
  <si>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</si>
  <si>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</si>
  <si>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</si>
  <si>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</si>
  <si>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</si>
  <si>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</si>
  <si>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</si>
  <si>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</si>
  <si>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</si>
  <si>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</si>
  <si>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</si>
  <si>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</si>
  <si>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</si>
  <si>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</si>
  <si>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</si>
  <si>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</si>
  <si>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</si>
  <si>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</si>
  <si>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</si>
  <si>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</si>
  <si>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</si>
  <si>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</si>
  <si>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</si>
  <si>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</si>
  <si>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</si>
  <si>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</si>
  <si>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</si>
  <si>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</si>
  <si>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</si>
  <si>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</si>
  <si>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</si>
  <si>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</si>
  <si>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</si>
  <si>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</si>
  <si>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</si>
  <si>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</si>
  <si>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</si>
  <si>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</si>
  <si>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</si>
  <si>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</si>
  <si>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</si>
  <si>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</si>
  <si>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</si>
  <si>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</si>
  <si>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</si>
  <si>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</si>
  <si>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</si>
  <si>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</si>
  <si>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</si>
  <si>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</si>
  <si>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</si>
  <si>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</si>
  <si>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</si>
  <si>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</si>
  <si>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</si>
  <si>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</si>
  <si>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</si>
  <si>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</si>
  <si>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</si>
  <si>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</si>
  <si>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</si>
  <si>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</si>
  <si>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</si>
  <si>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</si>
  <si>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</si>
  <si>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</si>
  <si>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</si>
  <si>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</si>
  <si>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</si>
  <si>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</si>
  <si>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</si>
  <si>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</si>
  <si>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</si>
  <si>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</si>
  <si>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</si>
  <si>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</si>
  <si>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</si>
  <si>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</si>
  <si>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</si>
  <si>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</si>
  <si>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</si>
  <si>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</si>
  <si>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</si>
  <si>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</si>
  <si>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</si>
  <si>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</si>
  <si>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</si>
  <si>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</si>
  <si>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</si>
  <si>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</si>
  <si>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</si>
  <si>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</si>
  <si>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</si>
  <si>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</si>
  <si>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</si>
  <si>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</si>
  <si>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</si>
  <si>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</si>
  <si>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</si>
  <si>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</si>
  <si>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</si>
  <si>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</si>
  <si>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</si>
  <si>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</si>
  <si>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</si>
  <si>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</si>
  <si>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</si>
  <si>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</si>
  <si>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</si>
  <si>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</si>
  <si>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</si>
  <si>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</si>
  <si>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</si>
  <si>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</si>
  <si>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</si>
  <si>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</si>
  <si>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</si>
  <si>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</si>
  <si>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</si>
  <si>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</si>
  <si>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</si>
  <si>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</si>
  <si>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</si>
  <si>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</si>
  <si>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</si>
  <si>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</si>
  <si>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</si>
  <si>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</si>
  <si>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</si>
  <si>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</si>
  <si>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</si>
  <si>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</si>
  <si>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</si>
  <si>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</si>
  <si>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</si>
  <si>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</si>
  <si>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</si>
  <si>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</si>
  <si>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</si>
  <si>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</si>
  <si>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</si>
  <si>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</si>
  <si>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</si>
  <si>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</si>
  <si>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</si>
  <si>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</si>
  <si>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</si>
  <si>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</si>
  <si>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</si>
  <si>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</si>
  <si>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</si>
  <si>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</si>
  <si>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</si>
  <si>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</si>
  <si>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</si>
  <si>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</si>
  <si>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</si>
  <si>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</si>
  <si>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</si>
  <si>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</si>
  <si>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</si>
  <si>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</si>
  <si>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</si>
  <si>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</si>
  <si>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</si>
  <si>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</si>
  <si>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</si>
  <si>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</si>
  <si>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</si>
  <si>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</si>
  <si>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</si>
  <si>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</si>
  <si>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</si>
  <si>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</si>
  <si>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</si>
  <si>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</si>
  <si>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</si>
  <si>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</si>
  <si>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</si>
  <si>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</si>
  <si>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</si>
  <si>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</si>
  <si>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</si>
  <si>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</si>
  <si>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</si>
  <si>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</si>
  <si>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</si>
  <si>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</si>
  <si>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</si>
  <si>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</si>
  <si>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</si>
  <si>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</si>
  <si>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</si>
  <si>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</si>
  <si>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</si>
  <si>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</si>
  <si>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</si>
  <si>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</si>
  <si>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</si>
  <si>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</si>
  <si>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</si>
  <si>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</si>
  <si>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</si>
  <si>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</si>
  <si>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</si>
  <si>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</si>
  <si>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</si>
  <si>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</si>
  <si>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</si>
  <si>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</si>
  <si>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</si>
  <si>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</si>
  <si>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</si>
  <si>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</si>
  <si>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</si>
  <si>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</si>
  <si>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</si>
  <si>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</si>
  <si>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</si>
  <si>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</si>
  <si>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</si>
  <si>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</si>
  <si>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</si>
  <si>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</si>
  <si>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</si>
  <si>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</si>
  <si>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</si>
  <si>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</si>
  <si>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</si>
  <si>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</si>
  <si>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</si>
  <si>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</si>
  <si>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</si>
  <si>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</si>
  <si>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</si>
  <si>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</si>
  <si>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</si>
  <si>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</si>
  <si>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</si>
  <si>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</si>
  <si>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</si>
  <si>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</si>
  <si>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</si>
  <si>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</si>
  <si>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</si>
  <si>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</si>
  <si>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</si>
  <si>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</si>
  <si>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</si>
  <si>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</si>
  <si>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</si>
  <si>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</si>
  <si>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</si>
  <si>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</si>
  <si>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</si>
  <si>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</si>
  <si>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</si>
  <si>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</si>
  <si>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</si>
  <si>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</si>
  <si>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</si>
  <si>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</si>
  <si>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</si>
  <si>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</si>
  <si>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</si>
  <si>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</si>
  <si>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</si>
  <si>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</si>
  <si>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</si>
  <si>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</si>
  <si>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</si>
  <si>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</si>
  <si>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</si>
  <si>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</si>
  <si>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</si>
  <si>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</si>
  <si>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</si>
  <si>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</si>
  <si>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</si>
  <si>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</si>
  <si>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</si>
  <si>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</si>
  <si>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</si>
  <si>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</si>
  <si>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</si>
  <si>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</si>
  <si>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</si>
  <si>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</si>
  <si>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</si>
  <si>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</si>
  <si>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</si>
  <si>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</si>
  <si>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</si>
  <si>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</si>
  <si>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</si>
  <si>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</si>
  <si>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</si>
  <si>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</si>
  <si>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</si>
  <si>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</si>
  <si>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</si>
  <si>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</si>
  <si>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</si>
  <si>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</si>
  <si>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</si>
  <si>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</si>
  <si>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</si>
  <si>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</si>
  <si>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</si>
  <si>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</si>
  <si>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</si>
  <si>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</si>
  <si>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</si>
  <si>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</si>
  <si>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</si>
  <si>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</si>
  <si>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</si>
  <si>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</si>
  <si>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</si>
  <si>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</si>
  <si>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</si>
  <si>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</si>
  <si>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</si>
  <si>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</si>
  <si>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</si>
  <si>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</si>
  <si>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</si>
  <si>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</si>
  <si>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</si>
  <si>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</si>
  <si>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</si>
  <si>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</si>
  <si>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</si>
  <si>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</si>
  <si>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</si>
  <si>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</si>
  <si>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</si>
  <si>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</si>
  <si>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</si>
  <si>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</si>
  <si>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</si>
  <si>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</si>
  <si>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</si>
  <si>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</si>
  <si>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</si>
  <si>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</si>
  <si>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</si>
  <si>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</si>
  <si>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</si>
  <si>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</si>
  <si>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</si>
  <si>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</si>
  <si>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</si>
  <si>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</si>
  <si>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</si>
  <si>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</si>
  <si>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</si>
  <si>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</si>
  <si>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</si>
  <si>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</si>
  <si>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</si>
  <si>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</si>
  <si>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</si>
  <si>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</si>
  <si>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</si>
  <si>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</si>
  <si>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</si>
  <si>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</si>
  <si>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</si>
  <si>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</si>
  <si>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</si>
  <si>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</si>
  <si>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</si>
  <si>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</si>
  <si>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</si>
  <si>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</si>
  <si>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</si>
  <si>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</si>
  <si>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</si>
  <si>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</si>
  <si>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</si>
  <si>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</si>
  <si>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</si>
  <si>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</si>
  <si>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</si>
  <si>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</si>
  <si>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</si>
  <si>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</si>
  <si>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</si>
  <si>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</si>
  <si>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</si>
  <si>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</si>
  <si>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</si>
  <si>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</si>
  <si>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</si>
  <si>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</si>
  <si>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</si>
  <si>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</si>
  <si>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</si>
  <si>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</si>
  <si>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</si>
  <si>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</si>
  <si>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</si>
  <si>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</si>
  <si>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</si>
  <si>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</si>
  <si>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</si>
  <si>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</si>
  <si>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</si>
  <si>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</si>
  <si>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</si>
  <si>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</si>
  <si>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</si>
  <si>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</si>
  <si>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</si>
  <si>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</si>
  <si>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</si>
  <si>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</si>
  <si>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</si>
  <si>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</si>
  <si>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</si>
  <si>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</si>
  <si>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</si>
  <si>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</si>
  <si>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</si>
  <si>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</si>
  <si>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</si>
  <si>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</si>
  <si>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</si>
  <si>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</si>
  <si>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</si>
  <si>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</si>
  <si>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</si>
  <si>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</si>
  <si>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</si>
  <si>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</si>
  <si>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</si>
  <si>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</si>
  <si>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</si>
  <si>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</si>
  <si>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</si>
  <si>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</si>
  <si>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</si>
  <si>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</si>
  <si>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</si>
  <si>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</si>
  <si>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</si>
  <si>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</si>
  <si>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</si>
  <si>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</si>
  <si>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</si>
  <si>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</si>
  <si>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</si>
  <si>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</si>
  <si>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</si>
  <si>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</si>
  <si>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</si>
  <si>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</si>
  <si>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</si>
  <si>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</si>
  <si>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</si>
  <si>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</si>
  <si>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</si>
  <si>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</si>
  <si>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</si>
  <si>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</si>
  <si>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</si>
  <si>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</si>
  <si>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</si>
  <si>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</si>
  <si>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</si>
  <si>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</si>
  <si>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</si>
  <si>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</si>
  <si>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</si>
  <si>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</si>
  <si>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</si>
  <si>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</si>
  <si>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</si>
  <si>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</si>
  <si>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</si>
  <si>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</si>
  <si>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</si>
  <si>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</si>
  <si>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</si>
  <si>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</si>
  <si>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</si>
  <si>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</si>
  <si>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</si>
  <si>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</si>
  <si>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</si>
  <si>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</si>
  <si>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</si>
  <si>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</si>
  <si>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</si>
  <si>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</si>
  <si>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</si>
  <si>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</si>
  <si>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</si>
  <si>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</si>
  <si>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</si>
  <si>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</si>
  <si>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</si>
  <si>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</si>
  <si>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</si>
  <si>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</si>
  <si>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</si>
  <si>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</si>
  <si>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</si>
  <si>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</si>
  <si>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</si>
  <si>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</si>
  <si>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</si>
  <si>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</si>
  <si>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</si>
  <si>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</si>
  <si>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</si>
  <si>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</si>
  <si>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</si>
  <si>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</si>
  <si>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</si>
  <si>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</si>
  <si>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</si>
  <si>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</si>
  <si>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</si>
  <si>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</si>
  <si>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</si>
  <si>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</si>
  <si>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</si>
  <si>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</si>
  <si>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</si>
  <si>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</si>
  <si>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</si>
  <si>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</si>
  <si>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</si>
  <si>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</si>
  <si>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</si>
  <si>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</si>
  <si>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</si>
  <si>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</si>
  <si>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</si>
  <si>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</si>
  <si>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</si>
  <si>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</si>
  <si>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</si>
  <si>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</si>
  <si>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</si>
  <si>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</si>
  <si>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</si>
  <si>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</si>
  <si>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</si>
  <si>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</si>
  <si>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</si>
  <si>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</si>
  <si>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</si>
  <si>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</si>
  <si>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</si>
  <si>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</si>
  <si>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</si>
  <si>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</si>
  <si>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</si>
  <si>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</si>
  <si>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</si>
  <si>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</si>
  <si>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</si>
  <si>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</si>
  <si>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</si>
  <si>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</si>
  <si>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</si>
  <si>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</si>
  <si>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</si>
  <si>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</si>
  <si>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</si>
  <si>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</si>
  <si>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</si>
  <si>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</si>
  <si>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</si>
  <si>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</si>
  <si>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</si>
  <si>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</si>
  <si>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</si>
  <si>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</si>
  <si>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</si>
  <si>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</si>
  <si>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</si>
  <si>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</si>
  <si>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</si>
  <si>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</si>
  <si>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</si>
  <si>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</si>
  <si>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</si>
  <si>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</si>
  <si>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</si>
  <si>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</si>
  <si>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</si>
  <si>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</si>
  <si>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</si>
  <si>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</si>
  <si>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</si>
  <si>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</si>
  <si>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</si>
  <si>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</si>
  <si>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</si>
  <si>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</si>
  <si>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</si>
  <si>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</si>
  <si>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</si>
  <si>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</si>
  <si>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</si>
  <si>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</si>
  <si>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</si>
  <si>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</si>
  <si>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</si>
  <si>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</si>
  <si>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</si>
  <si>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</si>
  <si>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</si>
  <si>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</si>
  <si>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</si>
  <si>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</si>
  <si>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</si>
  <si>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</si>
  <si>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</si>
  <si>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</si>
  <si>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</si>
  <si>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</si>
  <si>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</si>
  <si>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</si>
  <si>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</si>
  <si>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</si>
  <si>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</si>
  <si>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</si>
  <si>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</si>
  <si>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</si>
  <si>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</si>
  <si>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</si>
  <si>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</si>
  <si>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</si>
  <si>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</si>
  <si>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</si>
  <si>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</si>
  <si>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</si>
  <si>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</si>
  <si>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</si>
  <si>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</si>
  <si>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</si>
  <si>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</si>
  <si>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</si>
  <si>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</si>
  <si>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</si>
  <si>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</si>
  <si>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</si>
  <si>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</si>
  <si>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</si>
  <si>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</si>
  <si>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</si>
  <si>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</si>
  <si>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</si>
  <si>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</si>
  <si>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</si>
  <si>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</si>
  <si>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</si>
  <si>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</si>
  <si>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</si>
  <si>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</si>
  <si>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</si>
  <si>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</si>
  <si>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</si>
  <si>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</si>
  <si>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</si>
  <si>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</si>
  <si>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</si>
  <si>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</si>
  <si>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</si>
  <si>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</si>
  <si>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</si>
  <si>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</si>
  <si>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</si>
  <si>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</si>
  <si>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</si>
  <si>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</si>
  <si>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</si>
  <si>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</si>
  <si>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</si>
  <si>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</si>
  <si>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</si>
  <si>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</si>
  <si>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</si>
  <si>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</si>
  <si>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</si>
  <si>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</si>
  <si>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</si>
  <si>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</si>
  <si>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</si>
  <si>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</si>
  <si>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</si>
  <si>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</si>
  <si>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</si>
  <si>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</si>
  <si>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</si>
  <si>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</si>
  <si>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</si>
  <si>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</si>
  <si>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</si>
  <si>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</si>
  <si>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</si>
  <si>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</si>
  <si>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</si>
  <si>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</si>
  <si>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</si>
  <si>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</si>
  <si>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</si>
  <si>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</si>
  <si>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</si>
  <si>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</si>
  <si>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</si>
  <si>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</si>
  <si>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</si>
  <si>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</si>
  <si>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</si>
  <si>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</si>
  <si>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</si>
  <si>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</si>
  <si>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</si>
  <si>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</si>
  <si>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</si>
  <si>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</si>
  <si>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</si>
  <si>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</si>
  <si>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</si>
  <si>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</si>
  <si>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</si>
  <si>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</si>
  <si>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</si>
  <si>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</si>
  <si>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</si>
  <si>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</si>
  <si>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</si>
  <si>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</si>
  <si>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</si>
  <si>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</si>
  <si>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</si>
  <si>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</si>
  <si>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</si>
  <si>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</si>
  <si>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</si>
  <si>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</si>
  <si>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</si>
  <si>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</si>
  <si>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</si>
  <si>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</si>
  <si>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</si>
  <si>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</si>
  <si>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</si>
  <si>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</si>
  <si>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</si>
  <si>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</si>
  <si>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</si>
  <si>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</si>
  <si>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</si>
  <si>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</si>
  <si>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</si>
  <si>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</si>
  <si>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</si>
  <si>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</si>
  <si>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</si>
  <si>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</si>
  <si>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</si>
  <si>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</si>
  <si>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</si>
  <si>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</si>
  <si>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</si>
  <si>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</si>
  <si>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</si>
  <si>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</si>
  <si>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</si>
  <si>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</si>
  <si>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</si>
  <si>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</si>
  <si>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</si>
  <si>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</si>
  <si>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</si>
  <si>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</si>
  <si>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</si>
  <si>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</si>
  <si>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</si>
  <si>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</si>
  <si>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</si>
  <si>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</si>
  <si>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</si>
  <si>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</si>
  <si>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</si>
  <si>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</si>
  <si>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</si>
  <si>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</si>
  <si>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</si>
  <si>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</si>
  <si>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</si>
  <si>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</si>
  <si>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</si>
  <si>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</si>
  <si>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</si>
  <si>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</si>
  <si>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</si>
  <si>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</si>
  <si>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</si>
  <si>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</si>
  <si>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</si>
  <si>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</si>
  <si>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</si>
  <si>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</si>
  <si>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</si>
  <si>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</si>
  <si>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</si>
  <si>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</si>
  <si>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</si>
  <si>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</si>
  <si>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</si>
  <si>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</si>
  <si>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</si>
  <si>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</si>
  <si>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</si>
  <si>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</si>
  <si>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</si>
  <si>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</si>
  <si>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</si>
  <si>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</si>
  <si>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</si>
  <si>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</si>
  <si>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</si>
  <si>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</si>
  <si>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</si>
  <si>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</si>
  <si>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</si>
  <si>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</si>
  <si>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</si>
  <si>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</si>
  <si>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</si>
  <si>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</si>
  <si>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</si>
  <si>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</si>
  <si>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</si>
  <si>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</si>
  <si>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</si>
  <si>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</si>
  <si>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</si>
  <si>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</si>
  <si>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</si>
  <si>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</si>
  <si>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</si>
  <si>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</si>
  <si>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</si>
  <si>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</si>
  <si>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</si>
  <si>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</si>
  <si>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</si>
  <si>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</si>
  <si>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</si>
  <si>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</si>
  <si>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</si>
  <si>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</si>
  <si>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</si>
  <si>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</si>
  <si>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</si>
  <si>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</si>
  <si>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</si>
  <si>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</si>
  <si>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</si>
  <si>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</si>
  <si>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</si>
  <si>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</si>
  <si>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</si>
  <si>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</si>
  <si>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</si>
  <si>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</si>
  <si>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</si>
  <si>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</si>
  <si>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</si>
  <si>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</si>
  <si>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</si>
  <si>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</si>
  <si>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</si>
  <si>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</si>
  <si>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</si>
  <si>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</si>
  <si>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</si>
  <si>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</si>
  <si>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</si>
  <si>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</si>
  <si>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</si>
  <si>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</si>
  <si>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</si>
  <si>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</si>
  <si>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</si>
  <si>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</si>
  <si>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</si>
  <si>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</si>
  <si>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</si>
  <si>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</si>
  <si>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</si>
  <si>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</si>
  <si>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</si>
  <si>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</si>
  <si>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</si>
  <si>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</si>
  <si>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</si>
  <si>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</si>
  <si>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</si>
  <si>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</si>
  <si>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</si>
  <si>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</si>
  <si>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</si>
  <si>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</si>
  <si>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</si>
  <si>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</si>
  <si>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</si>
  <si>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</si>
  <si>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</si>
  <si>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</si>
  <si>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</si>
  <si>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</si>
  <si>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</si>
  <si>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</si>
  <si>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</si>
  <si>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</si>
  <si>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</si>
  <si>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</si>
  <si>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</si>
  <si>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</si>
  <si>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</si>
  <si>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</si>
  <si>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</si>
  <si>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</si>
  <si>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</si>
  <si>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</si>
  <si>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</si>
  <si>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</si>
  <si>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</si>
  <si>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</si>
  <si>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</si>
  <si>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</si>
  <si>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</si>
  <si>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</si>
  <si>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</si>
  <si>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</si>
  <si>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</si>
  <si>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</si>
  <si>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</si>
  <si>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</si>
  <si>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</si>
  <si>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</si>
  <si>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</si>
  <si>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</si>
  <si>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</si>
  <si>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</si>
  <si>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</si>
  <si>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</si>
  <si>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</si>
  <si>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</si>
  <si>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</si>
  <si>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</si>
  <si>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</si>
  <si>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</si>
  <si>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</si>
  <si>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</si>
  <si>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</si>
  <si>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</si>
  <si>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</si>
  <si>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</si>
  <si>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</si>
  <si>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</si>
  <si>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</si>
  <si>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</si>
  <si>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</si>
  <si>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</si>
  <si>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</si>
  <si>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</si>
  <si>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</si>
  <si>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</si>
  <si>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</si>
  <si>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</si>
  <si>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</si>
  <si>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</si>
  <si>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</si>
  <si>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</si>
  <si>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</si>
  <si>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</si>
  <si>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</si>
  <si>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</si>
  <si>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</si>
  <si>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</si>
  <si>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</si>
  <si>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</si>
  <si>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</si>
  <si>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</si>
  <si>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</si>
  <si>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</si>
  <si>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</si>
  <si>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</si>
  <si>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</si>
  <si>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</si>
  <si>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</si>
  <si>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</si>
  <si>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</si>
  <si>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</si>
  <si>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</si>
  <si>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</si>
  <si>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</si>
  <si>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</si>
  <si>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</si>
  <si>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</si>
  <si>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</si>
  <si>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</si>
  <si>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</si>
  <si>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</si>
  <si>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</si>
  <si>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</si>
  <si>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</si>
  <si>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</si>
  <si>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</si>
  <si>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</si>
  <si>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</si>
  <si>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</si>
  <si>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</si>
  <si>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</si>
  <si>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</si>
  <si>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</si>
  <si>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</si>
  <si>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</si>
  <si>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</si>
  <si>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</si>
  <si>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</si>
  <si>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</si>
  <si>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</si>
  <si>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</si>
  <si>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</si>
  <si>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</si>
  <si>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</si>
  <si>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</si>
  <si>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</si>
  <si>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</si>
  <si>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</si>
  <si>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</si>
  <si>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</si>
  <si>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</si>
  <si>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</si>
  <si>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</si>
  <si>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</si>
  <si>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</si>
  <si>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</si>
  <si>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</si>
  <si>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</si>
  <si>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</si>
  <si>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</si>
  <si>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</si>
  <si>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</si>
  <si>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</si>
  <si>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</si>
  <si>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</si>
  <si>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</si>
  <si>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</si>
  <si>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</si>
  <si>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</si>
  <si>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</si>
  <si>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</si>
  <si>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</si>
  <si>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</si>
  <si>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</si>
  <si>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</si>
  <si>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</si>
  <si>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</si>
  <si>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</si>
  <si>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</si>
  <si>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</si>
  <si>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</si>
  <si>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</si>
  <si>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</si>
  <si>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</si>
  <si>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</si>
  <si>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</si>
  <si>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</si>
  <si>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</si>
  <si>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</si>
  <si>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</si>
  <si>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</si>
  <si>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</si>
  <si>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</si>
  <si>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</si>
  <si>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</si>
  <si>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</si>
  <si>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</si>
  <si>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</si>
  <si>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</si>
  <si>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</si>
  <si>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</si>
  <si>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</si>
  <si>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</si>
  <si>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</si>
  <si>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</si>
  <si>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</si>
  <si>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</si>
  <si>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</si>
  <si>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</si>
  <si>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</si>
  <si>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</si>
  <si>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</si>
  <si>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</si>
  <si>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</si>
  <si>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</si>
  <si>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</si>
  <si>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</si>
  <si>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</si>
  <si>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</si>
  <si>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</si>
  <si>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</si>
  <si>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</si>
  <si>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</si>
  <si>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</si>
  <si>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</si>
  <si>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</si>
  <si>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</si>
  <si>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</si>
  <si>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</si>
  <si>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</si>
  <si>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</si>
  <si>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</si>
  <si>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</si>
  <si>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</si>
  <si>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</si>
  <si>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</si>
  <si>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</si>
  <si>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</si>
  <si>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</si>
  <si>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</si>
  <si>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</si>
  <si>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</si>
  <si>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</si>
  <si>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</si>
  <si>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</si>
  <si>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</si>
  <si>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</si>
  <si>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</si>
  <si>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</si>
  <si>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</si>
  <si>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</si>
  <si>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</si>
  <si>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</si>
  <si>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</si>
  <si>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</si>
  <si>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</si>
  <si>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</si>
  <si>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</si>
  <si>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</si>
  <si>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</si>
  <si>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</si>
  <si>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</si>
  <si>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</si>
  <si>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</si>
  <si>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</si>
  <si>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</si>
  <si>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</si>
  <si>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</si>
  <si>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</si>
  <si>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</si>
  <si>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</si>
  <si>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</si>
  <si>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</si>
  <si>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</si>
  <si>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</si>
  <si>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</si>
  <si>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</si>
  <si>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</si>
  <si>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</si>
  <si>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</si>
  <si>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</si>
  <si>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</si>
  <si>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</si>
  <si>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</si>
  <si>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</si>
  <si>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</si>
  <si>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</si>
  <si>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</si>
  <si>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</si>
  <si>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</si>
  <si>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</si>
  <si>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</si>
  <si>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</si>
  <si>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</si>
  <si>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</si>
  <si>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</si>
  <si>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</si>
  <si>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</si>
  <si>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</si>
  <si>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</si>
  <si>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</si>
  <si>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</si>
  <si>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</si>
  <si>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</si>
  <si>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</si>
  <si>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</si>
  <si>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</si>
  <si>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</si>
  <si>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</si>
  <si>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</si>
  <si>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</si>
  <si>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</si>
  <si>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</si>
  <si>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</si>
  <si>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</si>
  <si>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</si>
  <si>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</si>
  <si>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</si>
  <si>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</si>
  <si>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</si>
  <si>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</si>
  <si>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</si>
  <si>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</si>
  <si>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</si>
  <si>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</si>
  <si>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</si>
  <si>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</si>
  <si>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</si>
  <si>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</si>
  <si>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</si>
  <si>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</si>
  <si>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</si>
  <si>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</si>
  <si>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</si>
  <si>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</si>
  <si>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</si>
  <si>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</si>
  <si>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</si>
  <si>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</si>
  <si>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</si>
  <si>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</si>
  <si>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</si>
  <si>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</si>
  <si>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</si>
  <si>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</si>
  <si>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</si>
  <si>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</si>
  <si>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</si>
  <si>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</si>
  <si>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</si>
  <si>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</si>
  <si>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</si>
  <si>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</si>
  <si>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</si>
  <si>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</si>
  <si>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</si>
  <si>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</si>
  <si>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</si>
  <si>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</si>
  <si>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</si>
  <si>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</si>
  <si>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</si>
  <si>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</si>
  <si>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</si>
  <si>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</si>
  <si>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</si>
  <si>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</si>
  <si>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</si>
  <si>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</si>
  <si>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</si>
  <si>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</si>
  <si>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</si>
  <si>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</si>
  <si>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</si>
  <si>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</si>
  <si>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</si>
  <si>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</si>
  <si>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</si>
  <si>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</si>
  <si>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</si>
  <si>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</si>
  <si>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</si>
  <si>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</si>
  <si>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</si>
  <si>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</si>
  <si>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</si>
  <si>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</si>
  <si>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</si>
  <si>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</si>
  <si>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</si>
  <si>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</si>
  <si>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</si>
  <si>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</si>
  <si>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</si>
  <si>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</si>
  <si>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</si>
  <si>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</si>
  <si>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</si>
  <si>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</si>
  <si>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</si>
  <si>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</si>
  <si>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</si>
  <si>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</si>
  <si>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</si>
  <si>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</si>
  <si>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</si>
  <si>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</si>
  <si>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</si>
  <si>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</si>
  <si>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</si>
  <si>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</si>
  <si>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</si>
  <si>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</si>
  <si>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</si>
  <si>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</si>
  <si>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</si>
  <si>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</si>
  <si>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</si>
  <si>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</si>
  <si>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</si>
  <si>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</si>
  <si>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</si>
  <si>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</si>
  <si>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</si>
  <si>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</si>
  <si>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</si>
  <si>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</si>
  <si>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</si>
  <si>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</si>
  <si>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</si>
  <si>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</si>
  <si>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</si>
  <si>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</si>
  <si>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</si>
  <si>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</si>
  <si>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</si>
  <si>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</si>
  <si>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</si>
  <si>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</si>
  <si>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</si>
  <si>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</si>
  <si>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</si>
  <si>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</si>
  <si>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</si>
  <si>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</si>
  <si>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</si>
  <si>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</si>
  <si>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</si>
  <si>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</si>
  <si>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</si>
  <si>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</si>
  <si>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</si>
  <si>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</si>
  <si>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</si>
  <si>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</si>
  <si>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</si>
  <si>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</si>
  <si>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</si>
  <si>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</si>
  <si>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</si>
  <si>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</si>
  <si>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</si>
  <si>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</si>
  <si>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</si>
  <si>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</si>
  <si>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</si>
  <si>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</si>
  <si>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</si>
  <si>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</si>
  <si>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</si>
  <si>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</si>
  <si>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</si>
  <si>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</si>
  <si>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</si>
  <si>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</si>
  <si>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</si>
  <si>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</si>
  <si>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</si>
  <si>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</si>
  <si>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</si>
  <si>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</si>
  <si>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</si>
  <si>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</si>
  <si>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</si>
  <si>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</si>
  <si>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</si>
  <si>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</si>
  <si>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</si>
  <si>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</si>
  <si>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</si>
  <si>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</si>
  <si>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</si>
  <si>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</si>
  <si>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</si>
  <si>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</si>
  <si>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</si>
  <si>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</si>
  <si>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</si>
  <si>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</si>
  <si>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</si>
  <si>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</si>
  <si>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</si>
  <si>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</si>
  <si>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</si>
  <si>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</si>
  <si>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</si>
  <si>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</si>
  <si>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</si>
  <si>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</si>
  <si>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</si>
  <si>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</si>
  <si>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</si>
  <si>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</si>
  <si>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</si>
  <si>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</si>
  <si>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</si>
  <si>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</si>
  <si>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</si>
  <si>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</si>
  <si>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</si>
  <si>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</si>
  <si>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</si>
  <si>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</si>
  <si>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</si>
  <si>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</si>
  <si>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</si>
  <si>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</si>
  <si>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</si>
  <si>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</si>
  <si>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</si>
  <si>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</si>
  <si>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</si>
  <si>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</si>
  <si>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</si>
  <si>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</si>
  <si>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</si>
  <si>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</si>
  <si>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</si>
  <si>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</si>
  <si>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</si>
  <si>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</si>
  <si>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</si>
  <si>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</si>
  <si>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</si>
  <si>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</si>
  <si>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</si>
  <si>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</si>
  <si>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</si>
  <si>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</si>
  <si>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</si>
  <si>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</si>
  <si>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</si>
  <si>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</si>
  <si>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</si>
  <si>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</si>
  <si>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</si>
  <si>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</si>
  <si>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</si>
  <si>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</si>
  <si>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</si>
  <si>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</si>
  <si>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</si>
  <si>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</si>
  <si>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</si>
  <si>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</si>
  <si>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</si>
  <si>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</si>
  <si>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</si>
  <si>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</si>
  <si>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</si>
  <si>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</si>
  <si>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</si>
  <si>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</si>
  <si>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</si>
  <si>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</si>
  <si>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</si>
  <si>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</si>
  <si>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</si>
  <si>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</si>
  <si>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</si>
  <si>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</si>
  <si>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</si>
  <si>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</si>
  <si>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</si>
  <si>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</si>
  <si>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</si>
  <si>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</si>
  <si>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</si>
  <si>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</si>
  <si>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</si>
  <si>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</si>
  <si>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</si>
  <si>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</si>
  <si>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</si>
  <si>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</si>
  <si>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</si>
  <si>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</si>
  <si>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</si>
  <si>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</si>
  <si>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</si>
  <si>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</si>
  <si>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</si>
  <si>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</si>
  <si>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</si>
  <si>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</si>
  <si>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</si>
  <si>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</si>
  <si>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</si>
  <si>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</si>
  <si>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</si>
  <si>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</si>
  <si>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</si>
  <si>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</si>
  <si>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</si>
  <si>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</si>
  <si>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</si>
  <si>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</si>
  <si>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</si>
  <si>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</si>
  <si>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</si>
  <si>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</si>
  <si>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</si>
  <si>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</si>
  <si>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</si>
  <si>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</si>
  <si>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</si>
  <si>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</si>
  <si>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</si>
  <si>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</si>
  <si>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</si>
  <si>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</si>
  <si>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</si>
  <si>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</si>
  <si>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</si>
  <si>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</si>
  <si>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</si>
  <si>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</si>
  <si>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</si>
  <si>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</si>
  <si>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</si>
  <si>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</si>
  <si>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</si>
  <si>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</si>
  <si>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</si>
  <si>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</si>
  <si>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</si>
  <si>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</si>
  <si>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</si>
  <si>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</si>
  <si>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</si>
  <si>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</si>
  <si>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</si>
  <si>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</si>
  <si>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</si>
  <si>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</si>
  <si>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</si>
  <si>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</si>
  <si>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</si>
  <si>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</si>
  <si>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</si>
  <si>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</si>
  <si>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</si>
  <si>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</si>
  <si>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</si>
  <si>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</si>
  <si>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</si>
  <si>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</si>
  <si>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</si>
  <si>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</si>
  <si>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</si>
  <si>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</si>
  <si>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</si>
  <si>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</si>
  <si>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</si>
  <si>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</si>
  <si>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</si>
  <si>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</si>
  <si>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</si>
  <si>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</si>
  <si>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</si>
  <si>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</si>
  <si>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</si>
  <si>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</si>
  <si>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</si>
  <si>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</si>
  <si>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</si>
  <si>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</si>
  <si>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</si>
  <si>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</si>
  <si>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</si>
  <si>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</si>
  <si>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</si>
  <si>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</si>
  <si>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</si>
  <si>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</si>
  <si>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</si>
  <si>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</si>
  <si>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</si>
  <si>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</si>
  <si>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</si>
  <si>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</si>
  <si>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</si>
  <si>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</si>
  <si>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</si>
  <si>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</si>
  <si>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</si>
  <si>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</si>
  <si>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</si>
  <si>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</si>
  <si>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</si>
  <si>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</si>
  <si>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</si>
  <si>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</si>
  <si>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</si>
  <si>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</si>
  <si>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</si>
  <si>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</si>
  <si>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</si>
  <si>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</si>
  <si>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</si>
  <si>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</si>
  <si>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</si>
  <si>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</si>
  <si>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</si>
  <si>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</si>
  <si>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</si>
  <si>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</si>
  <si>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</si>
  <si>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</si>
  <si>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</si>
  <si>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</si>
  <si>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</si>
  <si>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</si>
  <si>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</si>
  <si>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</si>
  <si>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</si>
  <si>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</si>
  <si>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</si>
  <si>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</si>
  <si>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</si>
  <si>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</si>
  <si>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</si>
  <si>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</si>
  <si>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</si>
  <si>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</si>
  <si>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</si>
  <si>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</si>
  <si>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</si>
  <si>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</si>
  <si>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</si>
  <si>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</si>
  <si>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</si>
  <si>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</si>
  <si>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</si>
  <si>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</si>
  <si>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</si>
  <si>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</si>
  <si>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</si>
  <si>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</si>
  <si>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</si>
  <si>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</si>
  <si>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</si>
  <si>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</si>
  <si>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</si>
  <si>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</si>
  <si>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</si>
  <si>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</si>
  <si>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</si>
  <si>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</si>
  <si>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</si>
  <si>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</si>
  <si>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</si>
  <si>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</si>
  <si>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</si>
  <si>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</si>
  <si>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</si>
  <si>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</si>
  <si>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</si>
  <si>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</si>
  <si>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</si>
  <si>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</si>
  <si>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</si>
  <si>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</si>
  <si>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</si>
  <si>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</si>
  <si>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</si>
  <si>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</si>
  <si>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</si>
  <si>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</si>
  <si>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</si>
  <si>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</si>
  <si>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</si>
  <si>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</si>
  <si>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</si>
  <si>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</si>
  <si>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</si>
  <si>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</si>
  <si>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</si>
  <si>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</si>
  <si>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</si>
  <si>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</si>
  <si>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</si>
  <si>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</si>
  <si>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</si>
  <si>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</si>
  <si>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</si>
  <si>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</si>
  <si>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</si>
  <si>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</si>
  <si>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</si>
  <si>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</si>
  <si>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</si>
  <si>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</si>
  <si>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</si>
  <si>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</si>
  <si>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</si>
  <si>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</si>
  <si>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</si>
  <si>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</si>
  <si>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</si>
  <si>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</si>
  <si>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</si>
  <si>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</si>
  <si>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</si>
  <si>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</si>
  <si>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</si>
  <si>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</si>
  <si>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</si>
  <si>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</si>
  <si>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</si>
  <si>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</si>
  <si>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</si>
  <si>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</si>
  <si>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</si>
  <si>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</si>
  <si>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</si>
  <si>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</si>
  <si>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</si>
  <si>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</si>
  <si>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</si>
  <si>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</si>
  <si>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</si>
  <si>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</si>
  <si>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</si>
  <si>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</si>
  <si>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</si>
  <si>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</si>
  <si>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</si>
  <si>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</si>
  <si>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</si>
  <si>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</si>
  <si>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</si>
  <si>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</si>
  <si>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</si>
  <si>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</si>
  <si>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</si>
  <si>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</si>
  <si>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</si>
  <si>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</si>
  <si>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</si>
  <si>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</si>
  <si>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</si>
  <si>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</si>
  <si>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</si>
  <si>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</si>
  <si>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</si>
  <si>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</si>
  <si>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</si>
  <si>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</si>
  <si>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</si>
  <si>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</si>
  <si>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</si>
  <si>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</si>
  <si>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</si>
  <si>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</si>
  <si>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</si>
  <si>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</si>
  <si>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</si>
  <si>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</si>
  <si>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</si>
  <si>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</si>
  <si>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</si>
  <si>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</si>
  <si>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</si>
  <si>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</si>
  <si>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</si>
  <si>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</si>
  <si>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</si>
  <si>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</si>
  <si>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</si>
  <si>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</si>
  <si>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</si>
  <si>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</si>
  <si>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</si>
  <si>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</si>
  <si>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</si>
  <si>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</si>
  <si>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</si>
  <si>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</si>
  <si>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</si>
  <si>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</si>
  <si>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</si>
  <si>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</si>
  <si>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</si>
  <si>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</si>
  <si>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</si>
  <si>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</si>
  <si>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</si>
  <si>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</si>
  <si>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</si>
  <si>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</si>
  <si>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</si>
  <si>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</si>
  <si>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</si>
  <si>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</si>
  <si>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</si>
  <si>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</si>
  <si>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</si>
  <si>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</si>
  <si>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</si>
  <si>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</si>
  <si>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</si>
  <si>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</si>
  <si>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</si>
  <si>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</si>
  <si>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</si>
  <si>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</si>
  <si>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</si>
  <si>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</si>
  <si>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</si>
  <si>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</si>
  <si>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</si>
  <si>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</si>
  <si>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</si>
  <si>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</si>
  <si>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</si>
  <si>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</si>
  <si>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</si>
  <si>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</si>
  <si>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</si>
  <si>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</si>
  <si>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</si>
  <si>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</si>
  <si>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</si>
  <si>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</si>
  <si>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</si>
  <si>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</si>
  <si>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</si>
  <si>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</si>
  <si>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</si>
  <si>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</si>
  <si>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</si>
  <si>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</si>
  <si>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</si>
  <si>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</si>
  <si>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</si>
  <si>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</si>
  <si>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</si>
  <si>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</si>
  <si>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</si>
  <si>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</si>
  <si>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</si>
  <si>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</si>
  <si>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</si>
  <si>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</si>
  <si>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</si>
  <si>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</si>
  <si>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</si>
  <si>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</si>
  <si>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</si>
  <si>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</si>
  <si>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</si>
  <si>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</si>
  <si>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</si>
  <si>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</si>
  <si>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</si>
  <si>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</si>
  <si>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</si>
  <si>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</si>
  <si>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</si>
  <si>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</si>
  <si>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</si>
  <si>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</si>
  <si>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</si>
  <si>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</si>
  <si>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</si>
  <si>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</si>
  <si>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</si>
  <si>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</si>
  <si>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</si>
  <si>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</si>
  <si>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</si>
  <si>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</si>
  <si>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</si>
  <si>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</si>
  <si>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</si>
  <si>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</si>
  <si>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</si>
  <si>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</si>
  <si>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</si>
  <si>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</si>
  <si>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</si>
  <si>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</si>
  <si>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</si>
  <si>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</si>
  <si>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</si>
  <si>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</si>
  <si>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</si>
  <si>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</si>
  <si>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</si>
  <si>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</si>
  <si>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</si>
  <si>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</si>
  <si>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</si>
  <si>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</si>
  <si>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</si>
  <si>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</si>
  <si>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</si>
  <si>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</si>
  <si>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</si>
  <si>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</si>
  <si>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</si>
  <si>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</si>
  <si>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</si>
  <si>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</si>
  <si>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</si>
  <si>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</si>
  <si>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</si>
  <si>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</si>
  <si>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</si>
  <si>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</si>
  <si>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</si>
  <si>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</si>
  <si>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</si>
  <si>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</si>
  <si>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</si>
  <si>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</si>
  <si>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</si>
  <si>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</si>
  <si>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</si>
  <si>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</si>
  <si>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</si>
  <si>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</si>
  <si>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</si>
  <si>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</si>
  <si>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</si>
  <si>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</si>
  <si>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</si>
  <si>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</si>
  <si>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</si>
  <si>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</si>
  <si>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</si>
  <si>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</si>
  <si>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</si>
  <si>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</si>
  <si>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</si>
  <si>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</si>
  <si>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</si>
  <si>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</si>
  <si>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</si>
  <si>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</si>
  <si>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</si>
  <si>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</si>
  <si>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</si>
  <si>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</si>
  <si>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</si>
  <si>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</si>
  <si>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</si>
  <si>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</si>
  <si>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</si>
  <si>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</si>
  <si>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</si>
  <si>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</si>
  <si>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</si>
  <si>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</si>
  <si>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</si>
  <si>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</si>
  <si>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</si>
  <si>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</si>
  <si>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</si>
  <si>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</si>
  <si>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</si>
  <si>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</si>
  <si>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</si>
  <si>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</si>
  <si>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</si>
  <si>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</si>
  <si>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</si>
  <si>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</si>
  <si>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</si>
  <si>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</si>
  <si>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</si>
  <si>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</si>
  <si>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</si>
  <si>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</si>
  <si>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</si>
  <si>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</si>
  <si>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</si>
  <si>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</si>
  <si>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</si>
  <si>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</si>
  <si>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</si>
  <si>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</si>
  <si>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</si>
  <si>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</si>
  <si>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</si>
  <si>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</si>
  <si>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</si>
  <si>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</si>
  <si>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</si>
  <si>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</si>
  <si>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</si>
  <si>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</si>
  <si>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</si>
  <si>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</si>
  <si>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</si>
  <si>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</si>
  <si>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</si>
  <si>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</si>
  <si>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</si>
  <si>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</si>
  <si>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</si>
  <si>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</si>
  <si>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</si>
  <si>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</si>
  <si>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</si>
  <si>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</si>
  <si>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</si>
  <si>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</si>
  <si>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</si>
  <si>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</si>
  <si>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</si>
  <si>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</si>
  <si>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</si>
  <si>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</si>
  <si>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</si>
  <si>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</si>
  <si>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</si>
  <si>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</si>
  <si>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</si>
  <si>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</si>
  <si>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</si>
  <si>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</si>
  <si>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</si>
  <si>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</si>
  <si>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</si>
  <si>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</si>
  <si>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</si>
  <si>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</si>
  <si>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</si>
  <si>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</si>
  <si>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</si>
  <si>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</si>
  <si>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</si>
  <si>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</si>
  <si>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</si>
  <si>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</si>
  <si>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</si>
  <si>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</si>
  <si>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</si>
  <si>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</si>
  <si>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</si>
  <si>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</si>
  <si>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</si>
  <si>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</si>
  <si>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</si>
  <si>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</si>
  <si>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</si>
  <si>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</si>
  <si>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</si>
  <si>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</si>
  <si>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</si>
  <si>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</si>
  <si>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</si>
  <si>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</si>
  <si>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</si>
  <si>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</si>
  <si>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</si>
  <si>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</si>
  <si>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</si>
  <si>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</si>
  <si>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</si>
  <si>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</si>
  <si>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</si>
  <si>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</si>
  <si>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</si>
  <si>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</si>
  <si>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</si>
  <si>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</si>
  <si>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</si>
  <si>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</si>
  <si>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</si>
  <si>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</si>
  <si>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</si>
  <si>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</si>
  <si>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</si>
  <si>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</si>
  <si>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</si>
  <si>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</si>
  <si>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</si>
  <si>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</si>
  <si>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</si>
  <si>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</si>
  <si>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</si>
  <si>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</si>
  <si>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</si>
  <si>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</si>
  <si>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</si>
  <si>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</si>
  <si>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</si>
  <si>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</si>
  <si>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</si>
  <si>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</si>
  <si>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</si>
  <si>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</si>
  <si>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</si>
  <si>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</si>
  <si>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</si>
  <si>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</si>
  <si>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</si>
  <si>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</si>
  <si>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</si>
  <si>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</si>
  <si>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</si>
  <si>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</si>
  <si>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</si>
  <si>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</si>
  <si>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</si>
  <si>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</si>
  <si>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</si>
  <si>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</si>
  <si>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</si>
  <si>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</si>
  <si>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</si>
  <si>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</si>
  <si>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</si>
  <si>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</si>
  <si>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</si>
  <si>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</si>
  <si>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</si>
  <si>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</si>
  <si>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</si>
  <si>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</si>
  <si>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</si>
  <si>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</si>
  <si>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</si>
  <si>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</si>
  <si>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</si>
  <si>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</si>
  <si>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</si>
  <si>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</si>
  <si>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</si>
  <si>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</si>
  <si>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</si>
  <si>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</si>
  <si>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</si>
  <si>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</si>
  <si>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</si>
  <si>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</si>
  <si>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</si>
  <si>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</si>
  <si>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</si>
  <si>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</si>
  <si>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</si>
  <si>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</si>
  <si>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</si>
  <si>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</si>
  <si>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</si>
  <si>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</si>
  <si>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</si>
  <si>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</si>
  <si>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</si>
  <si>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</si>
  <si>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</si>
  <si>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</si>
  <si>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</si>
  <si>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</si>
  <si>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</si>
  <si>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</si>
  <si>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</si>
  <si>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</si>
  <si>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</si>
  <si>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</si>
  <si>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</si>
  <si>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</si>
  <si>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</si>
  <si>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</si>
  <si>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</si>
  <si>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</si>
  <si>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</si>
  <si>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</si>
  <si>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</si>
  <si>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</si>
  <si>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</si>
  <si>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</si>
  <si>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</si>
  <si>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</si>
  <si>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</si>
  <si>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</si>
  <si>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</si>
  <si>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</si>
  <si>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</si>
  <si>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</si>
  <si>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</si>
  <si>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</si>
  <si>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</si>
  <si>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</si>
  <si>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</si>
  <si>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</si>
  <si>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</si>
  <si>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</si>
  <si>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</si>
  <si>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</si>
  <si>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</si>
  <si>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</si>
  <si>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</si>
  <si>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</si>
  <si>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</si>
  <si>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</si>
  <si>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</si>
  <si>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</si>
  <si>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</si>
  <si>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</si>
  <si>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</si>
  <si>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</si>
  <si>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</si>
  <si>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</si>
  <si>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</si>
  <si>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</si>
  <si>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</si>
  <si>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</si>
  <si>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</si>
  <si>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</si>
  <si>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</si>
  <si>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</si>
  <si>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</si>
  <si>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</si>
  <si>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</si>
  <si>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</si>
  <si>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</si>
  <si>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</si>
  <si>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</si>
  <si>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</si>
  <si>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</si>
  <si>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</si>
  <si>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</si>
  <si>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</si>
  <si>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</si>
  <si>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</si>
  <si>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</si>
  <si>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</si>
  <si>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</si>
  <si>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</si>
  <si>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</si>
  <si>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</si>
  <si>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</si>
  <si>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</si>
  <si>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</si>
  <si>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</si>
  <si>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</si>
  <si>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</si>
  <si>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</si>
  <si>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</si>
  <si>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</si>
  <si>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</si>
  <si>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</si>
  <si>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</si>
  <si>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</si>
  <si>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</si>
  <si>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</si>
  <si>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</si>
  <si>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</si>
  <si>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</si>
  <si>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</si>
  <si>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</si>
  <si>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</si>
  <si>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</si>
  <si>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</si>
  <si>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</si>
  <si>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</si>
  <si>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</si>
  <si>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</si>
  <si>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</si>
  <si>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</si>
  <si>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</si>
  <si>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</si>
  <si>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</si>
  <si>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</si>
  <si>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</si>
  <si>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</si>
  <si>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</si>
  <si>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</si>
  <si>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</si>
  <si>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</si>
  <si>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</si>
  <si>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</si>
  <si>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</si>
  <si>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</si>
  <si>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</si>
  <si>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</si>
  <si>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</si>
  <si>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</si>
  <si>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</si>
  <si>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</si>
  <si>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</si>
  <si>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</si>
  <si>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</si>
  <si>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</si>
  <si>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</si>
  <si>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</si>
  <si>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</si>
  <si>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</si>
  <si>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</si>
  <si>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</si>
  <si>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</si>
  <si>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</si>
  <si>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</si>
  <si>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</si>
  <si>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</si>
  <si>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</si>
  <si>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</si>
  <si>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</si>
  <si>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</si>
  <si>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</si>
  <si>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</si>
  <si>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</si>
  <si>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</si>
  <si>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</si>
  <si>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</si>
  <si>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</si>
  <si>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</si>
  <si>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</si>
  <si>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</si>
  <si>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</si>
  <si>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</si>
  <si>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</si>
  <si>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</si>
  <si>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</si>
  <si>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</si>
  <si>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</si>
  <si>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</si>
  <si>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</si>
  <si>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</si>
  <si>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</si>
  <si>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</si>
  <si>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</si>
  <si>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</si>
  <si>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</si>
  <si>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</si>
  <si>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</si>
  <si>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</si>
  <si>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</si>
  <si>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</si>
  <si>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</si>
  <si>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</si>
  <si>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</si>
  <si>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</si>
  <si>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</si>
  <si>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</si>
  <si>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</si>
  <si>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</si>
  <si>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</si>
  <si>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</si>
  <si>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</si>
  <si>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</si>
  <si>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</si>
  <si>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</si>
  <si>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</si>
  <si>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</si>
  <si>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</si>
  <si>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</si>
  <si>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</si>
  <si>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</si>
  <si>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</si>
  <si>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</si>
  <si>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</si>
  <si>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</si>
  <si>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</si>
  <si>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</si>
  <si>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</si>
  <si>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</si>
  <si>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</si>
  <si>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</si>
  <si>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</si>
  <si>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</si>
  <si>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</si>
  <si>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</si>
  <si>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</si>
  <si>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</si>
  <si>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</si>
  <si>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</si>
  <si>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</si>
  <si>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</si>
  <si>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</si>
  <si>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</si>
  <si>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</si>
  <si>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</si>
  <si>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</si>
  <si>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</si>
  <si>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</si>
  <si>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</si>
  <si>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</si>
  <si>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</si>
  <si>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</si>
  <si>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</si>
  <si>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</si>
  <si>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</si>
  <si>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</si>
  <si>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</si>
  <si>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</si>
  <si>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</si>
  <si>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</si>
  <si>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</si>
  <si>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</si>
  <si>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</si>
  <si>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</si>
  <si>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</si>
  <si>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</si>
  <si>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</si>
  <si>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</si>
  <si>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</si>
  <si>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</si>
  <si>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</si>
  <si>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</si>
  <si>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</si>
  <si>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</si>
  <si>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</si>
  <si>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</si>
  <si>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</si>
  <si>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</si>
  <si>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</si>
  <si>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</si>
  <si>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</si>
  <si>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</si>
  <si>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</si>
  <si>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</si>
  <si>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</si>
  <si>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</si>
  <si>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</si>
  <si>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</si>
  <si>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</si>
  <si>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</si>
  <si>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</si>
  <si>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</si>
  <si>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</si>
  <si>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</si>
  <si>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</si>
  <si>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</si>
  <si>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</si>
  <si>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</si>
  <si>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</si>
  <si>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</si>
  <si>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</si>
  <si>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</si>
  <si>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</si>
  <si>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</si>
  <si>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</si>
  <si>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</si>
  <si>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</si>
  <si>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</si>
  <si>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</si>
  <si>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</si>
  <si>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</si>
  <si>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</si>
  <si>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</si>
  <si>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</si>
  <si>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</si>
  <si>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</si>
  <si>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</si>
  <si>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</si>
  <si>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</si>
  <si>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</si>
  <si>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</si>
  <si>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</si>
  <si>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</si>
  <si>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</si>
  <si>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</si>
  <si>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</si>
  <si>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</si>
  <si>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</si>
  <si>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</si>
  <si>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</si>
  <si>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</si>
  <si>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</si>
  <si>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</si>
  <si>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</si>
  <si>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</si>
  <si>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</si>
  <si>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</si>
  <si>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</si>
  <si>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</si>
  <si>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</si>
  <si>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</si>
  <si>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</si>
  <si>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</si>
  <si>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</si>
  <si>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</si>
  <si>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</si>
  <si>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</si>
  <si>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</si>
  <si>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</si>
  <si>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</si>
  <si>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</si>
  <si>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</si>
  <si>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</si>
  <si>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</si>
  <si>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</si>
  <si>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</si>
  <si>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</si>
  <si>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</si>
  <si>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</si>
  <si>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</si>
  <si>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</si>
  <si>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</si>
  <si>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</si>
  <si>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</si>
  <si>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</si>
  <si>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</si>
  <si>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</si>
  <si>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</si>
  <si>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</si>
  <si>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</si>
  <si>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</si>
  <si>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</si>
  <si>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</si>
  <si>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</si>
  <si>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</si>
  <si>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</si>
  <si>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</si>
  <si>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</si>
  <si>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</si>
  <si>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</si>
  <si>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</si>
  <si>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</si>
  <si>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</si>
  <si>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</si>
  <si>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</si>
  <si>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</si>
  <si>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</si>
  <si>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</si>
  <si>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</si>
  <si>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</si>
  <si>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</si>
  <si>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</si>
  <si>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</si>
  <si>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</si>
  <si>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</si>
  <si>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</si>
  <si>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</si>
  <si>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</si>
  <si>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</si>
  <si>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</si>
  <si>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</si>
  <si>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</si>
  <si>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</si>
  <si>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</si>
  <si>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</si>
  <si>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</si>
  <si>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</si>
  <si>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</si>
  <si>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</si>
  <si>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</si>
  <si>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</si>
  <si>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</si>
  <si>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</si>
  <si>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</si>
  <si>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</si>
  <si>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</si>
  <si>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</si>
  <si>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</si>
  <si>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</si>
  <si>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</si>
  <si>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</si>
  <si>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</si>
  <si>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</si>
  <si>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</si>
  <si>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</si>
  <si>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</si>
  <si>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</si>
  <si>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</si>
  <si>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</si>
  <si>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</si>
  <si>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</si>
  <si>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</si>
  <si>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</si>
  <si>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</si>
  <si>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</si>
  <si>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</si>
  <si>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</si>
  <si>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</si>
  <si>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</si>
  <si>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</si>
  <si>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</si>
  <si>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</si>
  <si>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</si>
  <si>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</si>
  <si>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</si>
  <si>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</si>
  <si>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</si>
  <si>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</si>
  <si>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</si>
  <si>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</si>
  <si>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</si>
  <si>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</si>
  <si>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</si>
  <si>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</si>
  <si>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</si>
  <si>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</si>
  <si>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</si>
  <si>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</si>
  <si>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</si>
  <si>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</si>
  <si>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</si>
  <si>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</si>
  <si>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</si>
  <si>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</si>
  <si>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</si>
  <si>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</si>
  <si>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</si>
  <si>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</si>
  <si>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</si>
  <si>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</si>
  <si>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</si>
  <si>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</si>
  <si>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</si>
  <si>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</si>
  <si>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</si>
  <si>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</si>
  <si>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</si>
  <si>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</si>
  <si>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</si>
  <si>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</si>
  <si>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</si>
  <si>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</si>
  <si>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</si>
  <si>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</si>
  <si>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</si>
  <si>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</si>
  <si>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</si>
  <si>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</si>
  <si>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</si>
  <si>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</si>
  <si>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</si>
  <si>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</si>
  <si>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</si>
  <si>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</si>
  <si>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</si>
  <si>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</si>
  <si>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</si>
  <si>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</si>
  <si>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</si>
  <si>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</si>
  <si>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</si>
  <si>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</si>
  <si>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</si>
  <si>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</si>
  <si>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</si>
  <si>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</si>
  <si>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</si>
  <si>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</si>
  <si>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</si>
  <si>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</si>
  <si>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</si>
  <si>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</si>
  <si>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</si>
  <si>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</si>
  <si>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</si>
  <si>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</si>
  <si>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</si>
  <si>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</si>
  <si>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</si>
  <si>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</si>
  <si>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</si>
  <si>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</si>
  <si>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</si>
  <si>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</si>
  <si>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</si>
  <si>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</si>
  <si>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</si>
  <si>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</si>
  <si>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</si>
  <si>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</si>
  <si>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</si>
  <si>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</si>
  <si>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</si>
  <si>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</si>
  <si>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</si>
  <si>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</si>
  <si>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</si>
  <si>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</si>
  <si>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</si>
  <si>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</si>
  <si>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</si>
  <si>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</si>
  <si>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</si>
  <si>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</si>
  <si>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</si>
  <si>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</si>
  <si>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</si>
  <si>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</si>
  <si>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</si>
  <si>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</si>
  <si>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</si>
  <si>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</si>
  <si>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</si>
  <si>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</si>
  <si>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</si>
  <si>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</si>
  <si>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</si>
  <si>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</si>
  <si>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</si>
  <si>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</si>
  <si>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</si>
  <si>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</si>
  <si>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</si>
  <si>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</si>
  <si>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</si>
  <si>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</si>
  <si>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</si>
  <si>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</si>
  <si>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</si>
  <si>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</si>
  <si>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</si>
  <si>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</si>
  <si>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</si>
  <si>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</si>
  <si>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</si>
  <si>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</si>
  <si>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</si>
  <si>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</si>
  <si>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</si>
  <si>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</si>
  <si>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</si>
  <si>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</si>
  <si>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</si>
  <si>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</si>
  <si>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</si>
  <si>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</si>
  <si>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</si>
  <si>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</si>
  <si>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</si>
  <si>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</si>
  <si>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</si>
  <si>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</si>
  <si>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</si>
  <si>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</si>
  <si>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</si>
  <si>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</si>
  <si>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</si>
  <si>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</si>
  <si>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</si>
  <si>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</si>
  <si>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</si>
  <si>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</si>
  <si>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</si>
  <si>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</si>
  <si>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</si>
  <si>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</si>
  <si>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</si>
  <si>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</si>
  <si>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</si>
  <si>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</si>
  <si>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</si>
  <si>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</si>
  <si>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</si>
  <si>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</si>
  <si>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</si>
  <si>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</si>
  <si>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</si>
  <si>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</si>
  <si>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</si>
  <si>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</si>
  <si>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</si>
  <si>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</si>
  <si>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</si>
  <si>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</si>
  <si>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</si>
  <si>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</si>
  <si>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</si>
  <si>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</si>
  <si>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</si>
  <si>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</si>
  <si>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</si>
  <si>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</si>
  <si>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</si>
  <si>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</si>
  <si>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</si>
  <si>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</si>
  <si>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</si>
  <si>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</si>
  <si>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</si>
  <si>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</si>
  <si>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</si>
  <si>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</si>
  <si>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</si>
  <si>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</si>
  <si>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</si>
  <si>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</si>
  <si>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</si>
  <si>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</si>
  <si>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</si>
  <si>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</si>
  <si>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</si>
  <si>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</si>
  <si>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</si>
  <si>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</si>
  <si>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</si>
  <si>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</si>
  <si>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</si>
  <si>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</si>
  <si>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</si>
  <si>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</si>
  <si>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</si>
  <si>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</si>
  <si>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</si>
  <si>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</si>
  <si>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</si>
  <si>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</si>
  <si>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</si>
  <si>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</si>
  <si>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</si>
  <si>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</si>
  <si>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</si>
  <si>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</si>
  <si>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</si>
  <si>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</si>
  <si>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</si>
  <si>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</si>
  <si>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</si>
  <si>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</si>
  <si>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</si>
  <si>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</si>
  <si>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</si>
  <si>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</si>
  <si>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</si>
  <si>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</si>
  <si>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</si>
  <si>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</si>
  <si>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</si>
  <si>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</si>
  <si>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</si>
  <si>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</si>
  <si>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</si>
  <si>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</si>
  <si>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</si>
  <si>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</si>
  <si>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</si>
  <si>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</si>
  <si>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</si>
  <si>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</si>
  <si>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</si>
  <si>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</si>
  <si>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</si>
  <si>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</si>
  <si>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</si>
  <si>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</si>
  <si>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</si>
  <si>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</si>
  <si>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</si>
  <si>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</si>
  <si>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</si>
  <si>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</si>
  <si>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</si>
  <si>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</si>
  <si>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</si>
  <si>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</si>
  <si>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</si>
  <si>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</si>
  <si>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</si>
  <si>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</si>
  <si>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</si>
  <si>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</si>
  <si>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</si>
  <si>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</si>
  <si>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</si>
  <si>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</si>
  <si>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</si>
  <si>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</si>
  <si>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</si>
  <si>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</si>
  <si>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</si>
  <si>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</si>
  <si>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</si>
  <si>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</si>
  <si>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</si>
  <si>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</si>
  <si>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</si>
  <si>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</si>
  <si>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</si>
  <si>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</si>
  <si>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</si>
  <si>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</si>
  <si>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</si>
  <si>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</si>
  <si>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</si>
  <si>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</si>
  <si>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</si>
  <si>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</si>
  <si>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</si>
  <si>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</si>
  <si>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</si>
  <si>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</si>
  <si>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</si>
  <si>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</si>
  <si>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</si>
  <si>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</si>
  <si>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</si>
  <si>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</si>
  <si>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</si>
  <si>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</si>
  <si>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</si>
  <si>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</si>
  <si>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</si>
  <si>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</si>
  <si>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</si>
  <si>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</si>
  <si>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</si>
  <si>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</si>
  <si>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</si>
  <si>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</si>
  <si>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</si>
  <si>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</si>
  <si>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</si>
  <si>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</si>
  <si>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</si>
  <si>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</si>
  <si>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</si>
  <si>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</si>
  <si>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</si>
  <si>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</si>
  <si>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</si>
  <si>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</si>
  <si>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</si>
  <si>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</si>
  <si>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</si>
  <si>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</si>
  <si>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</si>
  <si>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</si>
  <si>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</si>
  <si>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</si>
  <si>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</si>
  <si>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</si>
  <si>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</si>
  <si>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</si>
  <si>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</si>
  <si>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</si>
  <si>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</si>
  <si>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</si>
  <si>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</si>
  <si>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</si>
  <si>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</si>
  <si>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</si>
  <si>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</si>
  <si>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</si>
  <si>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</si>
  <si>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</si>
  <si>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</si>
  <si>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</si>
  <si>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</si>
  <si>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</si>
  <si>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</si>
  <si>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</si>
  <si>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</si>
  <si>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</si>
  <si>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</si>
  <si>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</si>
  <si>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</si>
  <si>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</si>
  <si>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</si>
  <si>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</si>
  <si>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</si>
  <si>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</si>
  <si>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</si>
  <si>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</si>
  <si>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</si>
  <si>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</si>
  <si>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</si>
  <si>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</si>
  <si>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</si>
  <si>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</si>
  <si>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</si>
  <si>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</si>
  <si>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</si>
  <si>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</si>
  <si>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</si>
  <si>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</si>
  <si>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</si>
  <si>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</si>
  <si>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</si>
  <si>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</si>
  <si>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</si>
  <si>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</si>
  <si>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</si>
  <si>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</si>
  <si>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</si>
  <si>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</si>
  <si>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</si>
  <si>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</si>
  <si>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</si>
  <si>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</si>
  <si>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</si>
  <si>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</si>
  <si>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</si>
  <si>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</si>
  <si>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</si>
  <si>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</si>
  <si>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</si>
  <si>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</si>
  <si>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</si>
  <si>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</si>
  <si>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</si>
  <si>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</si>
  <si>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</si>
  <si>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</si>
  <si>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</si>
  <si>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</si>
  <si>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</si>
  <si>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</si>
  <si>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</si>
  <si>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</si>
  <si>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</si>
  <si>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</si>
  <si>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</si>
  <si>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</si>
  <si>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</si>
  <si>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</si>
  <si>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</si>
  <si>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</si>
  <si>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</si>
  <si>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</si>
  <si>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</si>
  <si>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</si>
  <si>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</si>
  <si>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</si>
  <si>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</si>
  <si>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</si>
  <si>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</si>
  <si>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</si>
  <si>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</si>
  <si>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</si>
  <si>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</si>
  <si>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</si>
  <si>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</si>
  <si>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</si>
  <si>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</si>
  <si>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</si>
  <si>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</si>
  <si>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</si>
  <si>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</si>
  <si>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</si>
  <si>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</si>
  <si>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</si>
  <si>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</si>
  <si>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</si>
  <si>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</si>
  <si>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</si>
  <si>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</si>
  <si>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</si>
  <si>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</si>
  <si>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</si>
  <si>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</si>
  <si>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</si>
  <si>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</si>
  <si>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</si>
  <si>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</si>
  <si>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</si>
  <si>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</si>
  <si>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</si>
  <si>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</si>
  <si>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</si>
  <si>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</si>
  <si>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</si>
  <si>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</si>
  <si>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</si>
  <si>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</si>
  <si>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</si>
  <si>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</si>
  <si>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</si>
  <si>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</si>
  <si>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</si>
  <si>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</si>
  <si>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</si>
  <si>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</si>
  <si>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</si>
  <si>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</si>
  <si>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</si>
  <si>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</si>
  <si>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</si>
  <si>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</si>
  <si>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</si>
  <si>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</si>
  <si>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</si>
  <si>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</si>
  <si>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</si>
  <si>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</si>
  <si>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</si>
  <si>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</si>
  <si>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</si>
  <si>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</si>
  <si>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</si>
  <si>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</si>
  <si>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</si>
  <si>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</si>
  <si>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</si>
  <si>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</si>
  <si>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</si>
  <si>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</si>
  <si>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</si>
  <si>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</si>
  <si>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</si>
  <si>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</si>
  <si>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</si>
  <si>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</si>
  <si>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</si>
  <si>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</si>
  <si>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</si>
  <si>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</si>
  <si>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</si>
  <si>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</si>
  <si>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</si>
  <si>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</si>
  <si>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</si>
  <si>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</si>
  <si>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</si>
  <si>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</si>
  <si>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</si>
  <si>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</si>
  <si>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</si>
  <si>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</si>
  <si>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</si>
  <si>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</si>
  <si>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</si>
  <si>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</si>
  <si>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</si>
  <si>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</si>
  <si>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</si>
  <si>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</si>
  <si>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</si>
  <si>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</si>
  <si>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</si>
  <si>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</si>
  <si>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</si>
  <si>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</si>
  <si>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</si>
  <si>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</si>
  <si>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</si>
  <si>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</si>
  <si>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</si>
  <si>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</si>
  <si>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</si>
  <si>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</si>
  <si>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</si>
  <si>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</si>
  <si>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</si>
  <si>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</si>
  <si>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</si>
  <si>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</si>
  <si>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</si>
  <si>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</si>
  <si>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</si>
  <si>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</si>
  <si>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</si>
  <si>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</si>
  <si>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</si>
  <si>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</si>
  <si>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</si>
  <si>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</si>
  <si>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</si>
  <si>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</si>
  <si>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</si>
  <si>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</si>
  <si>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</si>
  <si>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</si>
  <si>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</si>
  <si>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</si>
  <si>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</si>
  <si>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</si>
  <si>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</si>
  <si>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</si>
  <si>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</si>
  <si>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</si>
  <si>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</si>
  <si>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</si>
  <si>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</si>
  <si>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</si>
  <si>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</si>
  <si>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</si>
  <si>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</si>
  <si>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</si>
  <si>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</si>
  <si>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</si>
  <si>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</si>
  <si>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</si>
  <si>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</si>
  <si>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</si>
  <si>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</si>
  <si>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</si>
  <si>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</si>
  <si>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</si>
  <si>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</si>
  <si>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</si>
  <si>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</si>
  <si>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</si>
  <si>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</si>
  <si>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</si>
  <si>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</si>
  <si>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</si>
  <si>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</si>
  <si>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</si>
  <si>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</si>
  <si>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</si>
  <si>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</si>
  <si>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</si>
  <si>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</si>
  <si>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</si>
  <si>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</si>
  <si>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</si>
  <si>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</si>
  <si>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</si>
  <si>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</si>
  <si>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</si>
  <si>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</si>
  <si>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</si>
  <si>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</si>
  <si>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</si>
  <si>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</si>
  <si>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</si>
  <si>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</si>
  <si>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</si>
  <si>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</si>
  <si>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</si>
  <si>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</si>
  <si>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</si>
  <si>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</si>
  <si>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</si>
  <si>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</si>
  <si>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</si>
  <si>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</si>
  <si>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</si>
  <si>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</si>
  <si>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</si>
  <si>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</si>
  <si>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</si>
  <si>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</si>
  <si>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</si>
  <si>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</si>
  <si>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</si>
  <si>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</si>
  <si>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</si>
  <si>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</si>
  <si>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</si>
  <si>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</si>
  <si>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</si>
  <si>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</si>
  <si>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</si>
  <si>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</si>
  <si>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</si>
  <si>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</si>
  <si>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</si>
  <si>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</si>
  <si>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</si>
  <si>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</si>
  <si>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</si>
  <si>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</si>
  <si>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</si>
  <si>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</si>
  <si>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</si>
  <si>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</si>
  <si>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</si>
  <si>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</si>
  <si>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</si>
  <si>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</si>
  <si>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</si>
  <si>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</si>
  <si>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</si>
  <si>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</si>
  <si>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</si>
  <si>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</si>
  <si>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</si>
  <si>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</si>
  <si>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</si>
  <si>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</si>
  <si>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</si>
  <si>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</si>
  <si>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</si>
  <si>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</si>
  <si>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</si>
  <si>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</si>
  <si>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</si>
  <si>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</si>
  <si>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</si>
  <si>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</si>
  <si>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</si>
  <si>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</si>
  <si>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</si>
  <si>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</si>
  <si>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</si>
  <si>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</si>
  <si>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</si>
  <si>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</si>
  <si>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</si>
  <si>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</si>
  <si>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</si>
  <si>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</si>
  <si>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</si>
  <si>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</si>
  <si>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</si>
  <si>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</si>
  <si>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</si>
  <si>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</si>
  <si>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</si>
  <si>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</si>
  <si>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</si>
  <si>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</si>
  <si>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</si>
  <si>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</si>
  <si>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</si>
  <si>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</si>
  <si>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</si>
  <si>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</si>
  <si>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</si>
  <si>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</si>
  <si>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</si>
  <si>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</si>
  <si>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</si>
  <si>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</si>
  <si>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</si>
  <si>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</si>
  <si>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</si>
  <si>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</si>
  <si>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</si>
  <si>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</si>
  <si>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</si>
  <si>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</si>
  <si>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</si>
  <si>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</si>
  <si>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</si>
  <si>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</si>
  <si>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</si>
  <si>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</si>
  <si>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</si>
  <si>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</si>
  <si>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</si>
  <si>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</si>
  <si>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</si>
  <si>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</si>
  <si>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</si>
  <si>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</si>
  <si>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</si>
  <si>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</si>
  <si>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</si>
  <si>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</si>
  <si>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</si>
  <si>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</si>
  <si>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</si>
  <si>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</si>
  <si>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</si>
  <si>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</si>
  <si>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</si>
  <si>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</si>
  <si>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</si>
  <si>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</si>
  <si>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</si>
  <si>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</si>
  <si>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</si>
  <si>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</si>
  <si>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</si>
  <si>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</si>
  <si>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</si>
  <si>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</si>
  <si>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</si>
  <si>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</si>
  <si>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</si>
  <si>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</si>
  <si>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</si>
  <si>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</si>
  <si>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</si>
  <si>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</si>
  <si>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</si>
  <si>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</si>
  <si>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</si>
  <si>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</si>
  <si>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</si>
  <si>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</si>
  <si>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</si>
  <si>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</si>
  <si>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</si>
  <si>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</si>
  <si>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</si>
  <si>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</si>
  <si>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</si>
  <si>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</si>
  <si>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</si>
  <si>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</si>
  <si>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</si>
  <si>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</si>
  <si>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</si>
  <si>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</si>
  <si>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</si>
  <si>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</si>
  <si>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</si>
  <si>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</si>
  <si>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</si>
  <si>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</si>
  <si>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</si>
  <si>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</si>
  <si>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</si>
  <si>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</si>
  <si>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</si>
  <si>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</si>
  <si>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</si>
  <si>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</si>
  <si>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</si>
  <si>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</si>
  <si>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</si>
  <si>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</si>
  <si>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</si>
  <si>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</si>
  <si>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</si>
  <si>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</si>
  <si>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</si>
  <si>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</si>
  <si>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</si>
  <si>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</si>
  <si>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</si>
  <si>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</si>
  <si>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</si>
  <si>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</si>
  <si>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</si>
  <si>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</si>
  <si>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</si>
  <si>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</si>
  <si>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</si>
  <si>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</si>
  <si>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</si>
  <si>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</si>
  <si>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</si>
  <si>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</si>
  <si>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</si>
  <si>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</si>
  <si>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</si>
  <si>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</si>
  <si>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</si>
  <si>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</si>
  <si>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</si>
  <si>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</si>
  <si>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</si>
  <si>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</si>
  <si>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</si>
  <si>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</si>
  <si>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</si>
  <si>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</si>
  <si>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</si>
  <si>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</si>
  <si>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</si>
  <si>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</si>
  <si>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</si>
  <si>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</si>
  <si>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</si>
  <si>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</si>
  <si>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</si>
  <si>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</si>
  <si>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</si>
  <si>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</si>
  <si>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</si>
  <si>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</si>
  <si>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</si>
  <si>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</si>
  <si>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</si>
  <si>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</si>
  <si>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</si>
  <si>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</si>
  <si>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</si>
  <si>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</si>
  <si>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</si>
  <si>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</si>
  <si>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</si>
  <si>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</si>
  <si>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</si>
  <si>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</si>
  <si>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</si>
  <si>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</si>
  <si>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</si>
  <si>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</si>
  <si>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</si>
  <si>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</si>
  <si>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</si>
  <si>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</si>
  <si>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</si>
  <si>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</si>
  <si>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</si>
  <si>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</si>
  <si>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</si>
  <si>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</si>
  <si>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</si>
  <si>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</si>
  <si>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</si>
  <si>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</si>
  <si>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</si>
  <si>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</si>
  <si>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</si>
  <si>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</si>
  <si>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</si>
  <si>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</si>
  <si>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</si>
  <si>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</si>
  <si>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</si>
  <si>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</si>
  <si>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</si>
  <si>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</si>
  <si>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</si>
  <si>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</si>
  <si>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</si>
  <si>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</si>
  <si>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</si>
  <si>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</si>
  <si>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</si>
  <si>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</si>
  <si>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</si>
  <si>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</si>
  <si>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</si>
  <si>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</si>
  <si>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</si>
  <si>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</si>
  <si>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</si>
  <si>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</si>
  <si>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</si>
  <si>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</si>
  <si>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</si>
  <si>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</si>
  <si>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</si>
  <si>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</si>
  <si>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</si>
  <si>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</si>
  <si>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</si>
  <si>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</si>
  <si>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</si>
  <si>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</si>
  <si>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</si>
  <si>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</si>
  <si>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</si>
  <si>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</si>
  <si>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</si>
  <si>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</si>
  <si>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</si>
  <si>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</si>
  <si>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</si>
  <si>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</si>
  <si>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</si>
  <si>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</si>
  <si>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</si>
  <si>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</si>
  <si>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</si>
  <si>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</si>
  <si>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</si>
  <si>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</si>
  <si>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</si>
  <si>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</si>
  <si>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</si>
  <si>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</si>
  <si>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</si>
  <si>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</si>
  <si>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</si>
  <si>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</si>
  <si>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</si>
  <si>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</si>
  <si>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</si>
  <si>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</si>
  <si>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</si>
  <si>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</si>
  <si>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</si>
  <si>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</si>
  <si>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</si>
  <si>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</si>
  <si>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</si>
  <si>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</si>
  <si>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</si>
  <si>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</si>
  <si>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</si>
  <si>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</si>
  <si>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</si>
  <si>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</si>
  <si>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</si>
  <si>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</si>
  <si>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</si>
  <si>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</si>
  <si>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</si>
  <si>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</si>
  <si>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</si>
  <si>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</si>
  <si>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</si>
  <si>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</si>
  <si>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</si>
  <si>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</si>
  <si>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</si>
  <si>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</si>
  <si>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</si>
  <si>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</si>
  <si>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</si>
  <si>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</si>
  <si>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</si>
  <si>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</si>
  <si>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</si>
  <si>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</si>
  <si>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</si>
  <si>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</si>
  <si>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</si>
  <si>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</si>
  <si>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</si>
  <si>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</si>
  <si>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</si>
  <si>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</si>
  <si>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</si>
  <si>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</si>
  <si>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</si>
  <si>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</si>
  <si>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</si>
  <si>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</si>
  <si>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</si>
  <si>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</si>
  <si>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</si>
  <si>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</si>
  <si>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</si>
  <si>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</si>
  <si>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</si>
  <si>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</si>
  <si>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</si>
  <si>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</si>
  <si>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</si>
  <si>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</si>
  <si>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</si>
  <si>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</si>
  <si>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</si>
  <si>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</si>
  <si>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</si>
  <si>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</si>
  <si>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</si>
  <si>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</si>
  <si>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</si>
  <si>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</si>
  <si>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</si>
  <si>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</si>
  <si>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</si>
  <si>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</si>
  <si>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</si>
  <si>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</si>
  <si>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</si>
  <si>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</si>
  <si>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</si>
  <si>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</si>
  <si>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</si>
  <si>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</si>
  <si>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</si>
  <si>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</si>
  <si>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</si>
  <si>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</si>
  <si>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</si>
  <si>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</si>
  <si>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</si>
  <si>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</si>
  <si>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</si>
  <si>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</si>
  <si>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</si>
  <si>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</si>
  <si>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</si>
  <si>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</si>
  <si>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</si>
  <si>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</si>
  <si>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</si>
  <si>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</si>
  <si>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</si>
  <si>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</si>
  <si>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</si>
  <si>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</si>
  <si>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</si>
  <si>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</si>
  <si>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</si>
  <si>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</si>
  <si>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</si>
  <si>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</si>
  <si>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</si>
  <si>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</si>
  <si>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</si>
  <si>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</si>
  <si>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</si>
  <si>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</si>
  <si>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</si>
  <si>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</si>
  <si>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</si>
  <si>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</si>
  <si>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</si>
  <si>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</si>
  <si>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</si>
  <si>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</si>
  <si>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</si>
  <si>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</si>
  <si>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</si>
  <si>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</si>
  <si>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</si>
  <si>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</si>
  <si>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</si>
  <si>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</si>
  <si>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</si>
  <si>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</si>
  <si>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</si>
  <si>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</si>
  <si>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</si>
  <si>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</si>
  <si>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</si>
  <si>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</si>
  <si>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</si>
  <si>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</si>
  <si>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</si>
  <si>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</si>
  <si>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</si>
  <si>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</si>
  <si>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</si>
  <si>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</si>
  <si>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</si>
  <si>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</si>
  <si>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</si>
  <si>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</si>
  <si>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</si>
  <si>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</si>
  <si>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</si>
  <si>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</si>
  <si>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</si>
  <si>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</si>
  <si>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</si>
  <si>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</si>
  <si>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</si>
  <si>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</si>
  <si>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</si>
  <si>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</si>
  <si>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</si>
  <si>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</si>
  <si>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</si>
  <si>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</si>
  <si>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</si>
  <si>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</si>
  <si>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</si>
  <si>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</si>
  <si>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</si>
  <si>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</si>
  <si>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</si>
  <si>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</si>
  <si>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</si>
  <si>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</si>
  <si>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</si>
  <si>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</si>
  <si>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</si>
  <si>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</si>
  <si>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</si>
  <si>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</si>
  <si>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</si>
  <si>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</si>
  <si>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</si>
  <si>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</si>
  <si>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</si>
  <si>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</si>
  <si>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</si>
  <si>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</si>
  <si>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</si>
  <si>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</si>
  <si>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</si>
  <si>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</si>
  <si>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</si>
  <si>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</si>
  <si>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</si>
  <si>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</si>
  <si>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</si>
  <si>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</si>
  <si>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</si>
  <si>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</si>
  <si>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</si>
  <si>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</si>
  <si>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</si>
  <si>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</si>
  <si>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</si>
  <si>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</si>
  <si>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</si>
  <si>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</si>
  <si>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</si>
  <si>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</si>
  <si>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</si>
  <si>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</si>
  <si>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</si>
  <si>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</si>
  <si>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</si>
  <si>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</si>
  <si>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</si>
  <si>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</si>
  <si>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</si>
  <si>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</si>
  <si>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</si>
  <si>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</si>
  <si>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</si>
  <si>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</si>
  <si>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</si>
  <si>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</si>
  <si>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</si>
  <si>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</si>
  <si>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</si>
  <si>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</si>
  <si>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</si>
  <si>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</si>
  <si>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</si>
  <si>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</si>
  <si>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</si>
  <si>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</si>
  <si>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</si>
  <si>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</si>
  <si>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</si>
  <si>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</si>
  <si>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</si>
  <si>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</si>
  <si>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</si>
  <si>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</si>
  <si>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</si>
  <si>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</si>
  <si>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</si>
  <si>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</si>
  <si>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</si>
  <si>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</si>
  <si>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</si>
  <si>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</si>
  <si>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</si>
  <si>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</si>
  <si>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</si>
  <si>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</si>
  <si>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</si>
  <si>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</si>
  <si>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</si>
  <si>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</si>
  <si>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</si>
  <si>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</si>
  <si>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</si>
  <si>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</si>
  <si>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</si>
  <si>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</si>
  <si>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</si>
  <si>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</si>
  <si>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</si>
  <si>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</si>
  <si>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</si>
  <si>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</si>
  <si>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</si>
  <si>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</si>
  <si>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</si>
  <si>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</si>
  <si>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</si>
  <si>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</si>
  <si>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</si>
  <si>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</si>
  <si>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</si>
  <si>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</si>
  <si>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</si>
  <si>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</si>
  <si>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</si>
  <si>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</si>
  <si>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</si>
  <si>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</si>
  <si>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</si>
  <si>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</si>
  <si>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</si>
  <si>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</si>
  <si>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</si>
  <si>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</si>
  <si>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</si>
  <si>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</si>
  <si>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</si>
  <si>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</si>
  <si>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</si>
  <si>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</si>
  <si>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</si>
  <si>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</si>
  <si>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</si>
  <si>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</si>
  <si>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</si>
  <si>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</si>
  <si>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</si>
  <si>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</si>
  <si>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</si>
  <si>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</si>
  <si>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</si>
  <si>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</si>
  <si>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</si>
  <si>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</si>
  <si>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</si>
  <si>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</si>
  <si>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</si>
  <si>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</si>
  <si>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</si>
  <si>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</si>
  <si>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</si>
  <si>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</si>
  <si>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</si>
  <si>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</si>
  <si>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</si>
  <si>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</si>
  <si>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</si>
  <si>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</si>
  <si>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</si>
  <si>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</si>
  <si>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</si>
  <si>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</si>
  <si>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</si>
  <si>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</si>
  <si>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</si>
  <si>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</si>
  <si>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</si>
  <si>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</si>
  <si>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</si>
  <si>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</si>
  <si>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</si>
  <si>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</si>
  <si>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</si>
  <si>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</si>
  <si>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</si>
  <si>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</si>
  <si>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</si>
  <si>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</si>
  <si>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</si>
  <si>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</si>
  <si>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</si>
  <si>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</si>
  <si>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</si>
  <si>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</si>
  <si>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</si>
  <si>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</si>
  <si>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</si>
  <si>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</si>
  <si>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</si>
  <si>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</si>
  <si>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</si>
  <si>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</si>
  <si>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</si>
  <si>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</si>
  <si>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</si>
  <si>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</si>
  <si>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</si>
  <si>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</si>
  <si>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</si>
  <si>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</si>
  <si>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</si>
  <si>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</si>
  <si>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</si>
  <si>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</si>
  <si>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</si>
  <si>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</si>
  <si>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</si>
  <si>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</si>
  <si>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</si>
  <si>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</si>
  <si>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</si>
  <si>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</si>
  <si>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</si>
  <si>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</si>
  <si>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</si>
  <si>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</si>
  <si>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</si>
  <si>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</si>
  <si>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</si>
  <si>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</si>
  <si>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</si>
  <si>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</si>
  <si>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</si>
  <si>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</si>
  <si>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</si>
  <si>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</si>
  <si>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</si>
  <si>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</si>
  <si>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</si>
  <si>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</si>
  <si>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</si>
  <si>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</si>
  <si>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</si>
  <si>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</si>
  <si>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</si>
  <si>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</si>
  <si>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</si>
  <si>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</si>
  <si>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</si>
  <si>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</si>
  <si>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</si>
  <si>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</si>
  <si>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</si>
  <si>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</si>
  <si>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</si>
  <si>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</si>
  <si>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</si>
  <si>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</si>
  <si>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</si>
  <si>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</si>
  <si>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</si>
  <si>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</si>
  <si>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</si>
  <si>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</si>
  <si>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</si>
  <si>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</si>
  <si>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</si>
  <si>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</si>
  <si>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</si>
  <si>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</si>
  <si>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</si>
  <si>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</si>
  <si>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</si>
  <si>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</si>
  <si>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</si>
  <si>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</si>
  <si>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</si>
  <si>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</si>
  <si>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</si>
  <si>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</si>
  <si>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</si>
  <si>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</si>
  <si>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</si>
  <si>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</si>
  <si>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</si>
  <si>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</si>
  <si>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</si>
  <si>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</si>
  <si>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</si>
  <si>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</si>
  <si>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</si>
  <si>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</si>
  <si>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</si>
  <si>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</si>
  <si>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</si>
  <si>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</si>
  <si>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</si>
  <si>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</si>
  <si>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</si>
  <si>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</si>
  <si>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</si>
  <si>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</si>
  <si>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</si>
  <si>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</si>
  <si>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</si>
  <si>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</si>
  <si>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</si>
  <si>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</si>
  <si>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</si>
  <si>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</si>
  <si>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</si>
  <si>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</si>
  <si>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</si>
  <si>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</si>
  <si>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</si>
  <si>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</si>
  <si>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</si>
  <si>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</si>
  <si>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</si>
  <si>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</si>
  <si>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</si>
  <si>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</si>
  <si>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</si>
  <si>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</si>
  <si>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</si>
  <si>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</si>
  <si>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</si>
  <si>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</si>
  <si>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</si>
  <si>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</si>
  <si>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</si>
  <si>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</si>
  <si>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</si>
  <si>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</si>
  <si>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</si>
  <si>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</si>
  <si>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</si>
  <si>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</si>
  <si>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</si>
  <si>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</si>
  <si>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</si>
  <si>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</si>
  <si>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</si>
  <si>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</si>
  <si>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</si>
  <si>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</si>
  <si>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</si>
  <si>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</si>
  <si>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</si>
  <si>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</si>
  <si>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</si>
  <si>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</si>
  <si>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</si>
  <si>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</si>
  <si>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</si>
  <si>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</si>
  <si>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</si>
  <si>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</si>
  <si>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</si>
  <si>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</si>
  <si>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</si>
  <si>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</si>
  <si>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</si>
  <si>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</si>
  <si>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</si>
  <si>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</si>
  <si>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</si>
  <si>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</si>
  <si>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</si>
  <si>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</si>
  <si>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</si>
  <si>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</si>
  <si>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</si>
  <si>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</si>
  <si>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</si>
  <si>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</si>
  <si>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</si>
  <si>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</si>
  <si>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</si>
  <si>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</si>
  <si>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</si>
  <si>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</si>
  <si>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</si>
  <si>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</si>
  <si>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</si>
  <si>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</si>
  <si>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</si>
  <si>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</si>
  <si>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</si>
  <si>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</si>
  <si>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</si>
  <si>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</si>
  <si>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</si>
  <si>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</si>
  <si>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</si>
  <si>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</si>
  <si>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</si>
  <si>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</si>
  <si>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</si>
  <si>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</si>
  <si>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</si>
  <si>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</si>
  <si>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</si>
  <si>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</si>
  <si>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</si>
  <si>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</si>
  <si>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</si>
  <si>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</si>
  <si>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</si>
  <si>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</si>
  <si>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</si>
  <si>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</si>
  <si>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</si>
  <si>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</si>
  <si>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</si>
  <si>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</si>
  <si>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</si>
  <si>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</si>
  <si>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</si>
  <si>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</si>
  <si>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</si>
  <si>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</si>
  <si>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</si>
  <si>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</si>
  <si>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</si>
  <si>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</si>
  <si>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</si>
  <si>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</si>
  <si>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</si>
  <si>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</si>
  <si>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</si>
  <si>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</si>
  <si>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</si>
  <si>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</si>
  <si>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</si>
  <si>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</si>
  <si>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</si>
  <si>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</si>
  <si>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</si>
  <si>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</si>
  <si>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</si>
  <si>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</si>
  <si>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</si>
  <si>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</si>
  <si>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</si>
  <si>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</si>
  <si>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</si>
  <si>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</si>
  <si>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</si>
  <si>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</si>
  <si>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</si>
  <si>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</si>
  <si>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</si>
  <si>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</si>
  <si>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</si>
  <si>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</si>
  <si>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</si>
  <si>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</si>
  <si>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</si>
  <si>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</si>
  <si>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</si>
  <si>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</si>
  <si>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</si>
  <si>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</si>
  <si>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</si>
  <si>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</si>
  <si>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</si>
  <si>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</si>
  <si>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</si>
  <si>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</si>
  <si>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</si>
  <si>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</si>
  <si>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</si>
  <si>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</si>
  <si>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</si>
  <si>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</si>
  <si>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</si>
  <si>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</si>
  <si>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</si>
  <si>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</si>
  <si>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</si>
  <si>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</si>
  <si>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</si>
  <si>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</si>
  <si>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</si>
  <si>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</si>
  <si>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</si>
  <si>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</si>
  <si>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</si>
  <si>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</si>
  <si>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</si>
  <si>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</si>
  <si>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</si>
  <si>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</si>
  <si>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</si>
  <si>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</si>
  <si>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</si>
  <si>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</si>
  <si>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</si>
  <si>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</si>
  <si>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</si>
  <si>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</si>
  <si>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</si>
  <si>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</si>
  <si>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</si>
  <si>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</si>
  <si>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</si>
  <si>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</si>
  <si>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</si>
  <si>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</si>
  <si>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</si>
  <si>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</si>
  <si>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</si>
  <si>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</si>
  <si>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</si>
  <si>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</si>
  <si>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</si>
  <si>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</si>
  <si>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</si>
  <si>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</si>
  <si>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</si>
  <si>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</si>
  <si>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</si>
  <si>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</si>
  <si>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</si>
  <si>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</si>
  <si>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</si>
  <si>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</si>
  <si>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</si>
  <si>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</si>
  <si>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</si>
  <si>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</si>
  <si>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</si>
  <si>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</si>
  <si>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</si>
  <si>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</si>
  <si>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</si>
  <si>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</si>
  <si>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</si>
  <si>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</si>
  <si>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</si>
  <si>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</si>
  <si>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</si>
  <si>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</si>
  <si>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</si>
  <si>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</si>
  <si>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</si>
  <si>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</si>
  <si>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</si>
  <si>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</si>
  <si>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</si>
  <si>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</si>
  <si>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</si>
  <si>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</si>
  <si>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</si>
  <si>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</si>
  <si>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</si>
  <si>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</si>
  <si>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</si>
  <si>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</si>
  <si>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</si>
  <si>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</si>
  <si>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</si>
  <si>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</si>
  <si>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</si>
  <si>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</si>
  <si>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</si>
  <si>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</si>
  <si>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</si>
  <si>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</si>
  <si>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</si>
  <si>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</si>
  <si>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</si>
  <si>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</si>
  <si>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</si>
  <si>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</si>
  <si>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</si>
  <si>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</si>
  <si>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</si>
  <si>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</si>
  <si>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</si>
  <si>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</si>
  <si>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</si>
  <si>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</si>
  <si>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</si>
  <si>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</si>
  <si>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</si>
  <si>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</si>
  <si>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</si>
  <si>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</si>
  <si>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</si>
  <si>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</si>
  <si>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</si>
  <si>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</si>
  <si>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</si>
  <si>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</si>
  <si>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</si>
  <si>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</si>
  <si>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</si>
  <si>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</si>
  <si>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</si>
  <si>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</si>
  <si>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</si>
  <si>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</si>
  <si>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</si>
  <si>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</si>
  <si>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</si>
  <si>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</si>
  <si>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</si>
  <si>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</si>
  <si>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</si>
  <si>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</si>
  <si>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</si>
  <si>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</si>
  <si>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</si>
  <si>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</si>
  <si>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</si>
  <si>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</si>
  <si>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</si>
  <si>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</si>
  <si>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</si>
  <si>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</si>
  <si>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</si>
  <si>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</si>
  <si>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</si>
  <si>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</si>
  <si>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</si>
  <si>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</si>
  <si>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</si>
  <si>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</si>
  <si>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</si>
  <si>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</si>
  <si>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</si>
  <si>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</si>
  <si>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</si>
  <si>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</si>
  <si>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</si>
  <si>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</si>
  <si>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</si>
  <si>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</si>
  <si>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</si>
  <si>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</si>
  <si>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</si>
  <si>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</si>
  <si>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</si>
  <si>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</si>
  <si>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</si>
  <si>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</si>
  <si>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</si>
  <si>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</si>
  <si>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</si>
  <si>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</si>
  <si>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</si>
  <si>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</si>
  <si>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</si>
  <si>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</si>
  <si>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</si>
  <si>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</si>
  <si>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</si>
  <si>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</si>
  <si>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</si>
  <si>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</si>
  <si>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</si>
  <si>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</si>
  <si>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</si>
  <si>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</si>
  <si>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</si>
  <si>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</si>
  <si>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</si>
  <si>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</si>
  <si>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</si>
  <si>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</si>
  <si>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</si>
  <si>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</si>
  <si>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</si>
  <si>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</si>
  <si>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</si>
  <si>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</si>
  <si>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</si>
  <si>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</si>
  <si>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</si>
  <si>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</si>
  <si>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</si>
  <si>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</si>
  <si>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</si>
  <si>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</si>
  <si>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</si>
  <si>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</si>
  <si>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</si>
  <si>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</si>
  <si>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</si>
  <si>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</si>
  <si>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</si>
  <si>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</si>
  <si>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</si>
  <si>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</si>
  <si>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</si>
  <si>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</si>
  <si>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</si>
  <si>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</si>
  <si>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</si>
  <si>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</si>
  <si>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</si>
  <si>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</si>
  <si>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</si>
  <si>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</si>
  <si>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</si>
  <si>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</si>
  <si>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</si>
  <si>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</si>
  <si>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</si>
  <si>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</si>
  <si>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</si>
  <si>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</si>
  <si>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</si>
  <si>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</si>
  <si>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</si>
  <si>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</si>
  <si>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</si>
  <si>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</si>
  <si>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</si>
  <si>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</si>
  <si>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</si>
  <si>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</si>
  <si>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</si>
  <si>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</si>
  <si>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</si>
  <si>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</si>
  <si>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</si>
  <si>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</si>
  <si>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</si>
  <si>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</si>
  <si>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</si>
  <si>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</si>
  <si>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</si>
  <si>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</si>
  <si>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</si>
  <si>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</si>
  <si>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</si>
  <si>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</si>
  <si>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</si>
  <si>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</si>
  <si>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</si>
  <si>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</si>
  <si>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</si>
  <si>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</si>
  <si>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</si>
  <si>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</si>
  <si>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</si>
  <si>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</si>
  <si>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</si>
  <si>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</si>
  <si>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</si>
  <si>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</si>
  <si>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</si>
  <si>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</si>
  <si>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</si>
  <si>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</si>
  <si>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</si>
  <si>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</si>
  <si>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</si>
  <si>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</si>
  <si>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</si>
  <si>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</si>
  <si>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</si>
  <si>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</si>
  <si>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</si>
  <si>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</si>
  <si>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</si>
  <si>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</si>
  <si>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</si>
  <si>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</si>
  <si>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</si>
  <si>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</si>
  <si>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</si>
  <si>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</si>
  <si>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</si>
  <si>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</si>
  <si>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</si>
  <si>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</si>
  <si>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</si>
  <si>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</si>
  <si>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</si>
  <si>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</si>
  <si>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</si>
  <si>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</si>
  <si>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</si>
  <si>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</si>
  <si>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</si>
  <si>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</si>
  <si>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</si>
  <si>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</si>
  <si>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</si>
  <si>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</si>
  <si>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</si>
  <si>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</si>
  <si>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</si>
  <si>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</si>
  <si>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</si>
  <si>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</si>
  <si>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</si>
  <si>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</si>
  <si>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</si>
  <si>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</si>
  <si>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</si>
  <si>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</si>
  <si>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</si>
  <si>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</si>
  <si>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</si>
  <si>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</si>
  <si>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</si>
  <si>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</si>
  <si>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</si>
  <si>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</si>
  <si>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</si>
  <si>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</si>
  <si>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</si>
  <si>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</si>
  <si>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</si>
  <si>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</si>
  <si>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</si>
  <si>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</si>
  <si>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</si>
  <si>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</si>
  <si>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</si>
  <si>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</si>
  <si>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</si>
  <si>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</si>
  <si>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</si>
  <si>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</si>
  <si>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</si>
  <si>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</si>
  <si>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</si>
  <si>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</si>
  <si>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</si>
  <si>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</si>
  <si>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</si>
  <si>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</si>
  <si>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</si>
  <si>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</si>
  <si>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</si>
  <si>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</si>
  <si>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</si>
  <si>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</si>
  <si>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</si>
  <si>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</si>
  <si>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</si>
  <si>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</si>
  <si>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</si>
  <si>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</si>
  <si>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</si>
  <si>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</si>
  <si>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</si>
  <si>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</si>
  <si>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</si>
  <si>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</si>
  <si>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</si>
  <si>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</si>
  <si>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</si>
  <si>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</si>
  <si>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</si>
  <si>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</si>
  <si>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</si>
  <si>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</si>
  <si>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</si>
  <si>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</si>
  <si>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</si>
  <si>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</si>
  <si>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</si>
  <si>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</si>
  <si>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</si>
  <si>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</si>
  <si>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</si>
  <si>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</si>
  <si>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</si>
  <si>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</si>
  <si>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</si>
  <si>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</si>
  <si>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</si>
  <si>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</si>
  <si>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</si>
  <si>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</si>
  <si>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</si>
  <si>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</si>
  <si>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</si>
  <si>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</si>
  <si>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</si>
  <si>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</si>
  <si>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</si>
  <si>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</si>
  <si>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</si>
  <si>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</si>
  <si>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</si>
  <si>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</si>
  <si>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</si>
  <si>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</si>
  <si>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</si>
  <si>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</si>
  <si>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</si>
  <si>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</si>
  <si>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</si>
  <si>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</si>
  <si>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</si>
  <si>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</si>
  <si>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</si>
  <si>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</si>
  <si>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</si>
  <si>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</si>
  <si>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</si>
  <si>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</si>
  <si>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</si>
  <si>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</si>
  <si>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</si>
  <si>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</si>
  <si>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</si>
  <si>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</si>
  <si>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</si>
  <si>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</si>
  <si>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</si>
  <si>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</si>
  <si>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</si>
  <si>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</si>
  <si>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</si>
  <si>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</si>
  <si>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</si>
  <si>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</si>
  <si>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</si>
  <si>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</si>
  <si>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</si>
  <si>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</si>
  <si>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</si>
  <si>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</si>
  <si>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</si>
  <si>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</si>
  <si>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</si>
  <si>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</si>
  <si>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</si>
  <si>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</si>
  <si>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</si>
  <si>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</si>
  <si>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</si>
  <si>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</si>
  <si>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</si>
  <si>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</si>
  <si>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</si>
  <si>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</si>
  <si>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</si>
  <si>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</si>
  <si>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</si>
  <si>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</si>
  <si>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</si>
  <si>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</si>
  <si>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</si>
  <si>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</si>
  <si>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</si>
  <si>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</si>
  <si>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</si>
  <si>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</si>
  <si>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</si>
  <si>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</si>
  <si>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</si>
  <si>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</si>
  <si>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</si>
  <si>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</si>
  <si>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</si>
  <si>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</si>
  <si>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</si>
  <si>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</si>
  <si>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</si>
  <si>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</si>
  <si>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</si>
  <si>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</si>
  <si>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</si>
  <si>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</si>
  <si>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</si>
  <si>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</si>
  <si>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</si>
  <si>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</si>
  <si>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</si>
  <si>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</si>
  <si>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</si>
  <si>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</si>
  <si>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</si>
  <si>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</si>
  <si>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</si>
  <si>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</si>
  <si>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</si>
  <si>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</si>
  <si>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</si>
  <si>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</si>
  <si>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</si>
  <si>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</si>
  <si>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</si>
  <si>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</si>
  <si>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</si>
  <si>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</si>
  <si>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</si>
  <si>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</si>
  <si>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</si>
  <si>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</si>
  <si>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</si>
  <si>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</si>
  <si>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</si>
  <si>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</si>
  <si>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</si>
  <si>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</si>
  <si>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</si>
  <si>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</si>
  <si>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</si>
  <si>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</si>
  <si>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</si>
  <si>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</si>
  <si>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</si>
  <si>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</si>
  <si>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</si>
  <si>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</si>
  <si>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</si>
  <si>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</si>
  <si>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</si>
  <si>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</si>
  <si>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</si>
  <si>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</si>
  <si>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</si>
  <si>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</si>
  <si>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</si>
  <si>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</si>
  <si>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</si>
  <si>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</si>
  <si>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</si>
  <si>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</si>
  <si>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</si>
  <si>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</si>
  <si>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</si>
  <si>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</si>
  <si>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</si>
  <si>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</si>
  <si>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</si>
  <si>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</si>
  <si>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</si>
  <si>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</si>
  <si>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</si>
  <si>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</si>
  <si>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</si>
  <si>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</si>
  <si>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</si>
  <si>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</si>
  <si>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</si>
  <si>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</si>
  <si>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</si>
  <si>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</si>
  <si>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</si>
  <si>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</si>
  <si>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</si>
  <si>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</si>
  <si>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</si>
  <si>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</si>
  <si>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</si>
  <si>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</si>
  <si>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</si>
  <si>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</si>
  <si>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</si>
  <si>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</si>
  <si>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</si>
  <si>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</si>
  <si>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</si>
  <si>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</si>
  <si>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</si>
  <si>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</si>
  <si>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</si>
  <si>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</si>
  <si>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</si>
  <si>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</si>
  <si>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</si>
  <si>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</si>
  <si>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</si>
  <si>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</si>
  <si>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</si>
  <si>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</si>
  <si>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</si>
  <si>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</si>
  <si>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</si>
  <si>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</si>
  <si>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</si>
  <si>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</si>
  <si>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</si>
  <si>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</si>
  <si>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</si>
  <si>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</si>
  <si>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</si>
  <si>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</si>
  <si>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</si>
  <si>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</si>
  <si>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</si>
  <si>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</si>
  <si>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</si>
  <si>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</si>
  <si>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</si>
  <si>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</si>
  <si>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</si>
  <si>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</si>
  <si>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</si>
  <si>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</si>
  <si>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</si>
  <si>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</si>
  <si>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</si>
  <si>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</si>
  <si>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</si>
  <si>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</si>
  <si>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</si>
  <si>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</si>
  <si>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</si>
  <si>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</si>
  <si>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</si>
  <si>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</si>
  <si>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</si>
  <si>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</si>
  <si>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</si>
  <si>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</si>
  <si>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</si>
  <si>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</si>
  <si>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</si>
  <si>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</si>
  <si>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</si>
  <si>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</si>
  <si>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</si>
  <si>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</si>
  <si>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</si>
  <si>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</si>
  <si>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</si>
  <si>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</si>
  <si>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</si>
  <si>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</si>
  <si>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</si>
  <si>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</si>
  <si>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</si>
  <si>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</si>
  <si>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</si>
  <si>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</si>
  <si>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</si>
  <si>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</si>
  <si>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</si>
  <si>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</si>
  <si>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</si>
  <si>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</si>
  <si>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</si>
  <si>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</si>
  <si>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</si>
  <si>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</si>
  <si>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</si>
  <si>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</si>
  <si>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</si>
  <si>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</si>
  <si>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</si>
  <si>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</si>
  <si>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</si>
  <si>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</si>
  <si>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</si>
  <si>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</si>
  <si>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</si>
  <si>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</si>
  <si>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</si>
  <si>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</si>
  <si>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</si>
  <si>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</si>
  <si>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</si>
  <si>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</si>
  <si>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</si>
  <si>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</si>
  <si>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</si>
  <si>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</si>
  <si>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</si>
  <si>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</si>
  <si>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</si>
  <si>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</si>
  <si>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</si>
  <si>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</si>
  <si>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</si>
  <si>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</si>
  <si>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</si>
  <si>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</si>
  <si>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</si>
  <si>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</si>
  <si>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</si>
  <si>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</si>
  <si>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</si>
  <si>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</si>
  <si>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</si>
  <si>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</si>
  <si>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</si>
  <si>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</si>
  <si>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</si>
  <si>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</si>
  <si>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</si>
  <si>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</si>
  <si>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</si>
  <si>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</si>
  <si>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</si>
  <si>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</si>
  <si>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</si>
  <si>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</si>
  <si>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</si>
  <si>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</si>
  <si>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</si>
  <si>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</si>
  <si>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</si>
  <si>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</si>
  <si>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</si>
  <si>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</si>
  <si>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</si>
  <si>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</si>
  <si>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</si>
  <si>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</si>
  <si>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</si>
  <si>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</si>
  <si>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</si>
  <si>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</si>
  <si>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</si>
  <si>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</si>
  <si>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</si>
  <si>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</si>
  <si>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</si>
  <si>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</si>
  <si>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</si>
  <si>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</si>
  <si>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</si>
  <si>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</si>
  <si>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</si>
  <si>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</si>
  <si>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</si>
  <si>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</si>
  <si>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</si>
  <si>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</si>
  <si>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</si>
  <si>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</si>
  <si>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</si>
  <si>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</si>
  <si>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</si>
  <si>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</si>
  <si>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</si>
  <si>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</si>
  <si>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</si>
  <si>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</si>
  <si>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</si>
  <si>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</si>
  <si>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</si>
  <si>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</si>
  <si>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</si>
  <si>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</si>
  <si>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</si>
  <si>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</si>
  <si>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</si>
  <si>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</si>
  <si>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</si>
  <si>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</si>
  <si>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</si>
  <si>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</si>
  <si>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</si>
  <si>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</si>
  <si>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</si>
  <si>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</si>
  <si>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</si>
  <si>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</si>
  <si>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</si>
  <si>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</si>
  <si>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</si>
  <si>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</si>
  <si>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</si>
  <si>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</si>
  <si>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</si>
  <si>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</si>
  <si>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</si>
  <si>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</si>
  <si>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</si>
  <si>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</si>
  <si>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</si>
  <si>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</si>
  <si>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</si>
  <si>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</si>
  <si>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</si>
  <si>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</si>
  <si>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</si>
  <si>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</si>
  <si>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</si>
  <si>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</si>
  <si>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</si>
  <si>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</si>
  <si>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</si>
  <si>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</si>
  <si>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</si>
  <si>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</si>
  <si>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</si>
  <si>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</si>
  <si>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</si>
  <si>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</si>
  <si>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</si>
  <si>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</si>
  <si>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</si>
  <si>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</si>
  <si>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</si>
  <si>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</si>
  <si>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</si>
  <si>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</si>
  <si>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</si>
  <si>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</si>
  <si>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</si>
  <si>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</si>
  <si>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</si>
  <si>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</si>
  <si>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</si>
  <si>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</si>
  <si>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</si>
  <si>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</si>
  <si>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</si>
  <si>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</si>
  <si>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</si>
  <si>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</si>
  <si>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</si>
  <si>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</si>
  <si>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</si>
  <si>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</si>
  <si>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</si>
  <si>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</si>
  <si>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</si>
  <si>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</si>
  <si>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</si>
  <si>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</si>
  <si>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</si>
  <si>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</si>
  <si>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</si>
  <si>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</si>
  <si>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</si>
  <si>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</si>
  <si>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</si>
  <si>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</si>
  <si>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</si>
  <si>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</si>
  <si>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</si>
  <si>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</si>
  <si>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</si>
  <si>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</si>
  <si>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</si>
  <si>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</si>
  <si>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</si>
  <si>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</si>
  <si>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</si>
  <si>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</si>
  <si>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</si>
  <si>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</si>
  <si>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</si>
  <si>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</si>
  <si>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</si>
  <si>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</si>
  <si>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</si>
  <si>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</si>
  <si>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</si>
  <si>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</si>
  <si>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</si>
  <si>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</si>
  <si>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</si>
  <si>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</si>
  <si>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</si>
  <si>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</si>
  <si>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</si>
  <si>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</si>
  <si>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</si>
  <si>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</si>
  <si>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</si>
  <si>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</si>
  <si>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</si>
  <si>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</si>
  <si>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</si>
  <si>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</si>
  <si>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</si>
  <si>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</si>
  <si>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</si>
  <si>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</si>
  <si>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</si>
  <si>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</si>
  <si>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</si>
  <si>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</si>
  <si>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</si>
  <si>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</si>
  <si>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</si>
  <si>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</si>
  <si>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</si>
  <si>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</si>
  <si>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</si>
  <si>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</si>
  <si>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</si>
  <si>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</si>
  <si>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</si>
  <si>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</si>
  <si>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</si>
  <si>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</si>
  <si>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</si>
  <si>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</si>
  <si>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</si>
  <si>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</si>
  <si>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</si>
  <si>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</si>
  <si>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</si>
  <si>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</si>
  <si>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</si>
  <si>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</si>
  <si>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</si>
  <si>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</si>
  <si>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</si>
  <si>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</si>
  <si>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</si>
  <si>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</si>
  <si>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</si>
  <si>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</si>
  <si>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</si>
  <si>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</si>
  <si>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</si>
  <si>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</si>
  <si>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</si>
  <si>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</si>
  <si>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</si>
  <si>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</si>
  <si>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</si>
  <si>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</si>
  <si>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</si>
  <si>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</si>
  <si>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</si>
  <si>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</si>
  <si>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</si>
  <si>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</si>
  <si>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</si>
  <si>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</si>
  <si>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</si>
  <si>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</si>
  <si>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</si>
  <si>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</si>
  <si>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</si>
  <si>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</si>
  <si>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</si>
  <si>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</si>
  <si>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</si>
  <si>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</si>
  <si>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</si>
  <si>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</si>
  <si>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</si>
  <si>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</si>
  <si>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</si>
  <si>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</si>
  <si>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</si>
  <si>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</si>
  <si>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</si>
  <si>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</si>
  <si>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</si>
  <si>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</si>
  <si>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</si>
  <si>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</si>
  <si>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</si>
  <si>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</si>
  <si>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</si>
  <si>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</si>
  <si>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</si>
  <si>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</si>
  <si>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</si>
  <si>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</si>
  <si>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</si>
  <si>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</si>
  <si>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</si>
  <si>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</si>
  <si>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</si>
  <si>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</si>
  <si>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</si>
  <si>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</si>
  <si>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</si>
  <si>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</si>
  <si>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</si>
  <si>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</si>
  <si>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</si>
  <si>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</si>
  <si>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</si>
  <si>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</si>
  <si>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</si>
  <si>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</si>
  <si>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</si>
  <si>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</si>
  <si>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</si>
  <si>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</si>
  <si>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</si>
  <si>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</si>
  <si>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</si>
  <si>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</si>
  <si>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</si>
  <si>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</si>
  <si>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</si>
  <si>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</si>
  <si>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</si>
  <si>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</si>
  <si>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</si>
  <si>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</si>
  <si>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</si>
  <si>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</si>
  <si>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</si>
  <si>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</si>
  <si>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</si>
  <si>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</si>
  <si>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</si>
  <si>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</si>
  <si>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</si>
  <si>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</si>
  <si>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</si>
  <si>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</si>
  <si>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</si>
  <si>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</si>
  <si>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</si>
  <si>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</si>
  <si>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</si>
  <si>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</si>
  <si>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</si>
  <si>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</si>
  <si>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</si>
  <si>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</si>
  <si>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</si>
  <si>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</si>
  <si>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</si>
  <si>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</si>
  <si>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</si>
  <si>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</si>
  <si>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</si>
  <si>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</si>
  <si>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</si>
  <si>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</si>
  <si>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</si>
  <si>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</si>
  <si>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</si>
  <si>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</si>
  <si>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</si>
  <si>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</si>
  <si>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</si>
  <si>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</si>
  <si>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</si>
  <si>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</si>
  <si>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</si>
  <si>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</si>
  <si>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</si>
  <si>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</si>
  <si>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</si>
  <si>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</si>
  <si>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</si>
  <si>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</si>
  <si>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</si>
  <si>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</si>
  <si>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</si>
  <si>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</si>
  <si>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</si>
  <si>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</si>
  <si>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</si>
  <si>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</si>
  <si>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</si>
  <si>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</si>
  <si>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</si>
  <si>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</si>
  <si>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</si>
  <si>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</si>
  <si>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</si>
  <si>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</si>
  <si>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</si>
  <si>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</si>
  <si>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</si>
  <si>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</si>
  <si>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</si>
  <si>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</si>
  <si>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</si>
  <si>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</si>
  <si>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</si>
  <si>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</si>
  <si>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</si>
  <si>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</si>
  <si>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</si>
  <si>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</si>
  <si>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</si>
  <si>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</si>
  <si>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</si>
  <si>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</si>
  <si>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</si>
  <si>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</si>
  <si>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</si>
  <si>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</si>
  <si>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</si>
  <si>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</si>
  <si>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</si>
  <si>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</si>
  <si>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</si>
  <si>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</si>
  <si>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</si>
  <si>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</si>
  <si>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</si>
  <si>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</si>
  <si>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</si>
  <si>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</si>
  <si>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</si>
  <si>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</si>
  <si>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</si>
  <si>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</si>
  <si>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</si>
  <si>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</si>
  <si>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</si>
  <si>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</si>
  <si>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</si>
  <si>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</si>
  <si>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</si>
  <si>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</si>
  <si>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</si>
  <si>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</si>
  <si>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</si>
  <si>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</si>
  <si>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</si>
  <si>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</si>
  <si>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</si>
  <si>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</si>
  <si>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</si>
  <si>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</si>
  <si>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</si>
  <si>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</si>
  <si>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</si>
  <si>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</si>
  <si>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</si>
  <si>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</si>
  <si>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</si>
  <si>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</si>
  <si>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</si>
  <si>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</si>
  <si>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</si>
  <si>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</si>
  <si>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</si>
  <si>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</si>
  <si>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</si>
  <si>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</si>
  <si>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</si>
  <si>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</si>
  <si>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</si>
  <si>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</si>
  <si>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</si>
  <si>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</si>
  <si>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</si>
  <si>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</si>
  <si>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</si>
  <si>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</si>
  <si>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</si>
  <si>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</si>
  <si>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</si>
  <si>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</si>
  <si>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</si>
  <si>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</si>
  <si>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</si>
  <si>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</si>
  <si>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</si>
  <si>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</si>
  <si>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</si>
  <si>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</si>
  <si>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</si>
  <si>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</si>
  <si>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</si>
  <si>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</si>
  <si>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</si>
  <si>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</si>
  <si>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</si>
  <si>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</si>
  <si>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</si>
  <si>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</si>
  <si>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</si>
  <si>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</si>
  <si>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</si>
  <si>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</si>
  <si>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</si>
  <si>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</si>
  <si>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</si>
  <si>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</si>
  <si>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</si>
  <si>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</si>
  <si>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</si>
  <si>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</si>
  <si>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</si>
  <si>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</si>
  <si>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</si>
  <si>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</si>
  <si>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</si>
  <si>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</si>
  <si>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</si>
  <si>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</si>
  <si>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</si>
  <si>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</si>
  <si>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</si>
  <si>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</si>
  <si>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</si>
  <si>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</si>
  <si>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</si>
  <si>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</si>
  <si>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</si>
  <si>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</si>
  <si>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</si>
  <si>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</si>
  <si>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</si>
  <si>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</si>
  <si>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</si>
  <si>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</si>
  <si>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</si>
  <si>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</si>
  <si>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</si>
  <si>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</si>
  <si>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</si>
  <si>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</si>
  <si>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</si>
  <si>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</si>
  <si>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</si>
  <si>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</si>
  <si>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</si>
  <si>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</si>
  <si>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</si>
  <si>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</si>
  <si>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</si>
  <si>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</si>
  <si>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</si>
  <si>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</si>
  <si>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</si>
  <si>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</si>
  <si>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</si>
  <si>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</si>
  <si>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</si>
  <si>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</si>
  <si>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</si>
  <si>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</si>
  <si>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</si>
  <si>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</si>
  <si>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</si>
  <si>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</si>
  <si>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</si>
  <si>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</si>
  <si>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</si>
  <si>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</si>
  <si>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</si>
  <si>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</si>
  <si>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</si>
  <si>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</si>
  <si>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</si>
  <si>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</si>
  <si>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</si>
  <si>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</si>
  <si>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</si>
  <si>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</si>
  <si>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</si>
  <si>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</si>
  <si>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</si>
  <si>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</si>
  <si>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</si>
  <si>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</si>
  <si>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</si>
  <si>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</si>
  <si>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</si>
  <si>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</si>
  <si>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</si>
  <si>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</si>
  <si>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</si>
  <si>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</si>
  <si>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</si>
  <si>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</si>
  <si>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</si>
  <si>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</si>
  <si>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</si>
  <si>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</si>
  <si>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</si>
  <si>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</si>
  <si>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</si>
  <si>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</si>
  <si>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</si>
  <si>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</si>
  <si>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</si>
  <si>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</si>
  <si>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</si>
  <si>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</si>
  <si>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</si>
  <si>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</si>
  <si>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</si>
  <si>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</si>
  <si>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</si>
  <si>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</si>
  <si>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</si>
  <si>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</si>
  <si>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</si>
  <si>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</si>
  <si>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</si>
  <si>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</si>
  <si>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</si>
  <si>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</si>
  <si>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</si>
  <si>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</si>
  <si>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</si>
  <si>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</si>
  <si>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</si>
  <si>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</si>
  <si>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</si>
  <si>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</si>
  <si>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</si>
  <si>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</si>
  <si>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</si>
  <si>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</si>
  <si>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</si>
  <si>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</si>
  <si>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</si>
  <si>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</si>
  <si>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</si>
  <si>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</si>
  <si>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</si>
  <si>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</si>
  <si>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</si>
  <si>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</si>
  <si>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</si>
  <si>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</si>
  <si>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</si>
  <si>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</si>
  <si>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</si>
  <si>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</si>
  <si>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</si>
  <si>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</si>
  <si>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</si>
  <si>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</si>
  <si>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</si>
  <si>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</si>
  <si>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</si>
  <si>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</si>
  <si>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</si>
  <si>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</si>
  <si>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</si>
  <si>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</si>
  <si>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</si>
  <si>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</si>
  <si>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</si>
  <si>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</si>
  <si>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</si>
  <si>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</si>
  <si>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</si>
  <si>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</si>
  <si>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</si>
  <si>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</si>
  <si>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</si>
  <si>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</si>
  <si>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</si>
  <si>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</si>
  <si>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</si>
  <si>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</si>
  <si>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</si>
  <si>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</si>
  <si>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</si>
  <si>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</si>
  <si>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</si>
  <si>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</si>
  <si>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</si>
  <si>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</si>
  <si>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</si>
  <si>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</si>
  <si>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</si>
  <si>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</si>
  <si>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</si>
  <si>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</si>
  <si>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</si>
  <si>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</si>
  <si>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</si>
  <si>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</si>
  <si>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</si>
  <si>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</si>
  <si>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</si>
  <si>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</si>
  <si>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</si>
  <si>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</si>
  <si>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</si>
  <si>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</si>
  <si>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</si>
  <si>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</si>
  <si>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</si>
  <si>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</si>
  <si>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</si>
  <si>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</si>
  <si>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</si>
  <si>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</si>
  <si>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</si>
  <si>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</si>
  <si>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</si>
  <si>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</si>
  <si>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</si>
  <si>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</si>
  <si>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</si>
  <si>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</si>
  <si>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</si>
  <si>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</si>
  <si>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</si>
  <si>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</si>
  <si>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</si>
  <si>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</si>
  <si>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</si>
  <si>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</si>
  <si>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</si>
  <si>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</si>
  <si>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</si>
  <si>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</si>
  <si>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</si>
  <si>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</si>
  <si>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</si>
  <si>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</si>
  <si>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</si>
  <si>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</si>
  <si>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</si>
  <si>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</si>
  <si>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</si>
  <si>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</si>
  <si>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</si>
  <si>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</si>
  <si>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</si>
  <si>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</si>
  <si>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</si>
  <si>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</si>
  <si>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</si>
  <si>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</si>
  <si>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</si>
  <si>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</si>
  <si>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</si>
  <si>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</si>
  <si>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</si>
  <si>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</si>
  <si>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</si>
  <si>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</si>
  <si>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</si>
  <si>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</si>
  <si>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</si>
  <si>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</si>
  <si>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</si>
  <si>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</si>
  <si>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</si>
  <si>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</si>
  <si>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</si>
  <si>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</si>
  <si>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</si>
  <si>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</si>
  <si>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</si>
  <si>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</si>
  <si>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</si>
  <si>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</si>
  <si>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</si>
  <si>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</si>
  <si>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</si>
  <si>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</si>
  <si>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</si>
  <si>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</si>
  <si>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</si>
  <si>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</si>
  <si>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</si>
  <si>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</si>
  <si>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</si>
  <si>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</si>
  <si>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</si>
  <si>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</si>
  <si>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</si>
  <si>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</si>
  <si>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</si>
  <si>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</si>
  <si>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</si>
  <si>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</si>
  <si>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</si>
  <si>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</si>
  <si>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</si>
  <si>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</si>
  <si>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</si>
  <si>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</si>
  <si>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</si>
  <si>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</si>
  <si>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</si>
  <si>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</si>
  <si>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</si>
  <si>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</si>
  <si>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</si>
  <si>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</si>
  <si>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</si>
  <si>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</si>
  <si>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</si>
  <si>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</si>
  <si>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</si>
  <si>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</si>
  <si>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</si>
  <si>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</si>
  <si>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</si>
  <si>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</si>
  <si>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</si>
  <si>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</si>
  <si>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</si>
  <si>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</si>
  <si>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</si>
  <si>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</si>
  <si>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</si>
  <si>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</si>
  <si>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</si>
  <si>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</si>
  <si>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</si>
  <si>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</si>
  <si>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</si>
  <si>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</si>
  <si>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</si>
  <si>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</si>
  <si>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</si>
  <si>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</si>
  <si>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</si>
  <si>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</si>
  <si>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</si>
  <si>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</si>
  <si>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</si>
  <si>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</si>
  <si>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</si>
  <si>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</si>
  <si>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</si>
  <si>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</si>
  <si>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</si>
  <si>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</si>
  <si>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</si>
  <si>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</si>
  <si>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</si>
  <si>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</si>
  <si>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</si>
  <si>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</si>
  <si>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</si>
  <si>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</si>
  <si>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</si>
  <si>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</si>
  <si>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</si>
  <si>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</si>
  <si>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</si>
  <si>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</si>
  <si>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</si>
  <si>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</si>
  <si>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</si>
  <si>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</si>
  <si>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</si>
  <si>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</si>
  <si>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</si>
  <si>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</si>
  <si>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</si>
  <si>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</si>
  <si>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</si>
  <si>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</si>
  <si>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</si>
  <si>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</si>
  <si>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</si>
  <si>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</si>
  <si>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</si>
  <si>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</si>
  <si>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</si>
  <si>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</si>
  <si>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</si>
  <si>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</si>
  <si>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</si>
  <si>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</si>
  <si>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</si>
  <si>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</si>
  <si>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</si>
  <si>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</si>
  <si>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</si>
  <si>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</si>
  <si>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</si>
  <si>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</si>
  <si>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</si>
  <si>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</si>
  <si>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</si>
  <si>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</si>
  <si>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</si>
  <si>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</si>
  <si>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</si>
  <si>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</si>
  <si>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</si>
  <si>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</si>
  <si>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</si>
  <si>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</si>
  <si>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</si>
  <si>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</si>
  <si>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</si>
  <si>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</si>
  <si>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</si>
  <si>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</si>
  <si>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</si>
  <si>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</si>
  <si>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</si>
  <si>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</si>
  <si>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</si>
  <si>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</si>
  <si>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</si>
  <si>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</si>
  <si>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</si>
  <si>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</si>
  <si>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</si>
  <si>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</si>
  <si>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</si>
  <si>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</si>
  <si>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</si>
  <si>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</si>
  <si>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</si>
  <si>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</si>
  <si>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</si>
  <si>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</si>
  <si>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</si>
  <si>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</si>
  <si>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</si>
  <si>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</si>
  <si>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</si>
  <si>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</si>
  <si>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</si>
  <si>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</si>
  <si>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</si>
  <si>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</si>
  <si>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</si>
  <si>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</si>
  <si>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</si>
  <si>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</si>
  <si>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</si>
  <si>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</si>
  <si>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</si>
  <si>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</si>
  <si>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</si>
  <si>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</si>
  <si>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</si>
  <si>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</si>
  <si>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</si>
  <si>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</si>
  <si>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</si>
  <si>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</si>
  <si>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</si>
  <si>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</si>
  <si>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</si>
  <si>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</si>
  <si>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</si>
  <si>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</si>
  <si>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</si>
  <si>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</si>
  <si>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</si>
  <si>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</si>
  <si>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</si>
  <si>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</si>
  <si>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</si>
  <si>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</si>
  <si>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</si>
  <si>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</si>
  <si>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</si>
  <si>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</si>
  <si>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</si>
  <si>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</si>
  <si>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</si>
  <si>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</si>
  <si>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</si>
  <si>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</si>
  <si>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</si>
  <si>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</si>
  <si>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</si>
  <si>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</si>
  <si>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</si>
  <si>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</si>
  <si>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</si>
  <si>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</si>
  <si>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</si>
  <si>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</si>
  <si>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</si>
  <si>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</si>
  <si>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</si>
  <si>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</si>
  <si>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</si>
  <si>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</si>
  <si>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</si>
  <si>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</si>
  <si>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</si>
  <si>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</si>
  <si>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</si>
  <si>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</si>
  <si>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</si>
  <si>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</si>
  <si>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</si>
  <si>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</si>
  <si>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</si>
  <si>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</si>
  <si>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</si>
  <si>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</si>
  <si>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</si>
  <si>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</si>
  <si>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</si>
  <si>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</si>
  <si>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</si>
  <si>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</si>
  <si>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</si>
  <si>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</si>
  <si>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</si>
  <si>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</si>
  <si>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</si>
  <si>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</si>
  <si>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</si>
  <si>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</si>
  <si>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</si>
  <si>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</si>
  <si>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</si>
  <si>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</si>
  <si>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</si>
  <si>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</si>
  <si>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</si>
  <si>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</si>
  <si>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</si>
  <si>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</si>
  <si>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</si>
  <si>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</si>
  <si>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</si>
  <si>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</si>
  <si>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</si>
  <si>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</si>
  <si>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</si>
  <si>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</si>
  <si>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</si>
  <si>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</si>
  <si>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</si>
  <si>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</si>
  <si>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</si>
  <si>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</si>
  <si>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</si>
  <si>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</si>
  <si>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</si>
  <si>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</si>
  <si>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</si>
  <si>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</si>
  <si>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</si>
  <si>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</si>
  <si>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</si>
  <si>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</si>
  <si>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</si>
  <si>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</si>
  <si>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</si>
  <si>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</si>
  <si>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</si>
  <si>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</si>
  <si>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</si>
  <si>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</si>
  <si>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</si>
  <si>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</si>
  <si>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</si>
  <si>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</si>
  <si>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</si>
  <si>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</si>
  <si>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</si>
  <si>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</si>
  <si>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</si>
  <si>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</si>
  <si>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</si>
  <si>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</si>
  <si>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</si>
  <si>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</si>
  <si>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</si>
  <si>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</si>
  <si>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</si>
  <si>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</si>
  <si>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</si>
  <si>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</si>
  <si>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</si>
  <si>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</si>
  <si>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</si>
  <si>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</si>
  <si>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</si>
  <si>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</si>
  <si>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</si>
  <si>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</si>
  <si>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</si>
  <si>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</si>
  <si>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</si>
  <si>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</si>
  <si>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</si>
  <si>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</si>
  <si>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</si>
  <si>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</si>
  <si>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</si>
  <si>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</si>
  <si>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</si>
  <si>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</si>
  <si>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</si>
  <si>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</si>
  <si>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</si>
  <si>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</si>
  <si>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</si>
  <si>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</si>
  <si>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</si>
  <si>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</si>
  <si>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</si>
  <si>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</si>
  <si>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</si>
  <si>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</si>
  <si>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</si>
  <si>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</si>
  <si>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</si>
  <si>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</si>
  <si>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</si>
  <si>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</si>
  <si>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</si>
  <si>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</si>
  <si>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</si>
  <si>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</si>
  <si>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</si>
  <si>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</si>
  <si>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</si>
  <si>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</si>
  <si>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</si>
  <si>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</si>
  <si>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</si>
  <si>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</si>
  <si>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</si>
  <si>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</si>
  <si>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</si>
  <si>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</si>
  <si>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</si>
  <si>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</si>
  <si>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</si>
  <si>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</si>
  <si>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</si>
  <si>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</si>
  <si>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</si>
  <si>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</si>
  <si>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</si>
  <si>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</si>
  <si>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</si>
  <si>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</si>
  <si>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</si>
  <si>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</si>
  <si>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</si>
  <si>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</si>
  <si>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</si>
  <si>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</si>
  <si>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</si>
  <si>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</si>
  <si>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</si>
  <si>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</si>
  <si>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</si>
  <si>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</si>
  <si>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</si>
  <si>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</si>
  <si>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</si>
  <si>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</si>
  <si>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</si>
  <si>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</si>
  <si>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</si>
  <si>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</si>
  <si>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</si>
  <si>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</si>
  <si>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</si>
  <si>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</si>
  <si>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</si>
  <si>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</si>
  <si>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</si>
  <si>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</si>
  <si>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</si>
  <si>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</si>
  <si>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</si>
  <si>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</si>
  <si>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</si>
  <si>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</si>
  <si>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</si>
  <si>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</si>
  <si>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</si>
  <si>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</si>
  <si>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</si>
  <si>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</si>
  <si>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</si>
  <si>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</si>
  <si>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</si>
  <si>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</si>
  <si>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</si>
  <si>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</si>
  <si>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</si>
  <si>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</si>
  <si>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</si>
  <si>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</si>
  <si>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</si>
  <si>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</si>
  <si>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</si>
  <si>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</si>
  <si>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</si>
  <si>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</si>
  <si>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</si>
  <si>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</si>
  <si>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</si>
  <si>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</si>
  <si>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</si>
  <si>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</si>
  <si>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</si>
  <si>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</si>
  <si>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</si>
  <si>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</si>
  <si>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</si>
  <si>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</si>
  <si>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</si>
  <si>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</si>
  <si>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</si>
  <si>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</si>
  <si>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</si>
  <si>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</si>
  <si>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</si>
  <si>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</si>
  <si>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</si>
  <si>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</si>
  <si>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</si>
  <si>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</si>
  <si>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</si>
  <si>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</si>
  <si>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</si>
  <si>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</si>
  <si>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</si>
  <si>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</si>
  <si>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</si>
  <si>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</si>
  <si>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</si>
  <si>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</si>
  <si>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</si>
  <si>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</si>
  <si>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</si>
  <si>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</si>
  <si>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</si>
  <si>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</si>
  <si>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</si>
  <si>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</si>
  <si>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</si>
  <si>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</si>
  <si>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</si>
  <si>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</si>
  <si>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</si>
  <si>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</si>
  <si>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</si>
  <si>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</si>
  <si>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</si>
  <si>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</si>
  <si>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</si>
  <si>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</si>
  <si>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</si>
  <si>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</si>
  <si>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</si>
  <si>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</si>
  <si>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</si>
  <si>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</si>
  <si>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</si>
  <si>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</si>
  <si>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</si>
  <si>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</si>
  <si>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</si>
  <si>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</si>
  <si>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</si>
  <si>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</si>
  <si>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</si>
  <si>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</si>
  <si>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</si>
  <si>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</si>
  <si>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</si>
  <si>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</si>
  <si>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</si>
  <si>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</si>
  <si>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</si>
  <si>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</si>
  <si>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</si>
  <si>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</si>
  <si>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</si>
  <si>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</si>
  <si>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</si>
  <si>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</si>
  <si>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</si>
  <si>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</si>
  <si>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</si>
  <si>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</si>
  <si>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</si>
  <si>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</si>
  <si>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</si>
  <si>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</si>
  <si>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</si>
  <si>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</si>
  <si>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</si>
  <si>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</si>
  <si>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</si>
  <si>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</si>
  <si>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</si>
  <si>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</si>
  <si>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</si>
  <si>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</si>
  <si>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</si>
  <si>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</si>
  <si>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</si>
  <si>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</si>
  <si>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</si>
  <si>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</si>
  <si>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</si>
  <si>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</si>
  <si>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</si>
  <si>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</si>
  <si>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</si>
  <si>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</si>
  <si>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</si>
  <si>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</si>
  <si>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</si>
  <si>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</si>
  <si>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</si>
  <si>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</si>
  <si>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</si>
  <si>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</si>
  <si>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</si>
  <si>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</si>
  <si>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</si>
  <si>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</si>
  <si>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</si>
  <si>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</si>
  <si>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</si>
  <si>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</si>
  <si>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</si>
  <si>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</si>
  <si>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</si>
  <si>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</si>
  <si>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</si>
  <si>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</si>
  <si>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</si>
  <si>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</si>
  <si>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</si>
  <si>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</si>
  <si>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</si>
  <si>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</si>
  <si>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</si>
  <si>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</si>
  <si>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</si>
  <si>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</si>
  <si>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</si>
  <si>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</si>
  <si>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</si>
  <si>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</si>
  <si>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</si>
  <si>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</si>
  <si>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</si>
  <si>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</si>
  <si>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</si>
  <si>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</si>
  <si>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</si>
  <si>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</si>
  <si>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</si>
  <si>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</si>
  <si>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</si>
  <si>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</si>
  <si>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</si>
  <si>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</si>
  <si>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</si>
  <si>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</si>
  <si>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</si>
  <si>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</si>
  <si>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</si>
  <si>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</si>
  <si>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</si>
  <si>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</si>
  <si>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</si>
  <si>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</si>
  <si>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</si>
  <si>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</si>
  <si>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</si>
  <si>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</si>
  <si>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</si>
  <si>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</si>
  <si>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</si>
  <si>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</si>
  <si>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</si>
  <si>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</si>
  <si>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</si>
  <si>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</si>
  <si>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</si>
  <si>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</si>
  <si>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</si>
  <si>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</si>
  <si>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</si>
  <si>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</si>
  <si>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</si>
  <si>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</si>
  <si>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</si>
  <si>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</si>
  <si>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</si>
  <si>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</si>
  <si>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</si>
  <si>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</si>
  <si>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</si>
  <si>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</si>
  <si>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</si>
  <si>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</si>
  <si>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</si>
  <si>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</si>
  <si>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</si>
  <si>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</si>
  <si>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</si>
  <si>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</si>
  <si>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</si>
  <si>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</si>
  <si>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</si>
  <si>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</si>
  <si>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</si>
  <si>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</si>
  <si>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</si>
  <si>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</si>
  <si>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</si>
  <si>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</si>
  <si>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</si>
  <si>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</si>
  <si>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</si>
  <si>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</si>
  <si>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</si>
  <si>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</si>
  <si>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</si>
  <si>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</si>
  <si>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</si>
  <si>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</si>
  <si>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</si>
  <si>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</si>
  <si>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</si>
  <si>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</si>
  <si>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</si>
  <si>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</si>
  <si>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</si>
  <si>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</si>
  <si>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</si>
  <si>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</si>
  <si>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</si>
  <si>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</si>
  <si>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</si>
  <si>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</si>
  <si>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</si>
  <si>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</si>
  <si>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</si>
  <si>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</si>
  <si>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</si>
  <si>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</si>
  <si>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</si>
  <si>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</si>
  <si>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</si>
  <si>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</si>
  <si>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</si>
  <si>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</si>
  <si>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</si>
  <si>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</si>
  <si>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</si>
  <si>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</si>
  <si>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</si>
  <si>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</si>
  <si>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</si>
  <si>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</si>
  <si>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</si>
  <si>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</si>
  <si>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</si>
  <si>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</si>
  <si>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</si>
  <si>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</si>
  <si>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</si>
  <si>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</si>
  <si>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</si>
  <si>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</si>
  <si>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</si>
  <si>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</si>
  <si>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</si>
  <si>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</si>
  <si>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</si>
  <si>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</si>
  <si>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</si>
  <si>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</si>
  <si>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</si>
  <si>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</si>
  <si>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</si>
  <si>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</si>
  <si>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</si>
  <si>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</si>
  <si>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</si>
  <si>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</si>
  <si>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</si>
  <si>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</si>
  <si>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</si>
  <si>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</si>
  <si>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</si>
  <si>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</si>
  <si>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</si>
  <si>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</si>
  <si>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</si>
  <si>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</si>
  <si>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</si>
  <si>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</si>
  <si>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</si>
  <si>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</si>
  <si>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</si>
  <si>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</si>
  <si>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</si>
  <si>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</si>
  <si>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</si>
  <si>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</si>
  <si>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</si>
  <si>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</si>
  <si>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</si>
  <si>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</si>
  <si>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</si>
  <si>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</si>
  <si>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</si>
  <si>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</si>
  <si>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</si>
  <si>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</si>
  <si>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</si>
  <si>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</si>
  <si>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</si>
  <si>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</si>
  <si>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</si>
  <si>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</si>
  <si>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</si>
  <si>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</si>
  <si>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</si>
  <si>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</si>
  <si>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</si>
  <si>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</si>
  <si>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</si>
  <si>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</si>
  <si>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</si>
  <si>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</si>
  <si>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</si>
  <si>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</si>
  <si>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</si>
  <si>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</si>
  <si>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</si>
  <si>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</si>
  <si>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</si>
  <si>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</si>
  <si>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</si>
  <si>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</si>
  <si>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</si>
  <si>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</si>
  <si>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</si>
  <si>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</si>
  <si>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</si>
  <si>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</si>
  <si>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</si>
  <si>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</si>
  <si>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</si>
  <si>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</si>
  <si>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</si>
  <si>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</si>
  <si>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</si>
  <si>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</si>
  <si>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</si>
  <si>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</si>
  <si>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</si>
  <si>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</si>
  <si>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</si>
  <si>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</si>
  <si>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</si>
  <si>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</si>
  <si>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</si>
  <si>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</si>
  <si>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</si>
  <si>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</si>
  <si>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</si>
  <si>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</si>
  <si>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</si>
  <si>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</si>
  <si>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</si>
  <si>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</si>
  <si>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</si>
  <si>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</si>
  <si>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</si>
  <si>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</si>
  <si>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</si>
  <si>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</si>
  <si>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</si>
  <si>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</si>
  <si>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</si>
  <si>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</si>
  <si>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</si>
  <si>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</si>
  <si>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</si>
  <si>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</si>
  <si>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</si>
  <si>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</si>
  <si>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</si>
  <si>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</si>
  <si>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</si>
  <si>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</si>
  <si>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</si>
  <si>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</si>
  <si>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</si>
  <si>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</si>
  <si>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</si>
  <si>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</si>
  <si>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</si>
  <si>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</si>
  <si>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</si>
  <si>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</si>
  <si>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</si>
  <si>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</si>
  <si>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</si>
  <si>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</si>
  <si>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</si>
  <si>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</si>
  <si>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</si>
  <si>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</si>
  <si>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</si>
  <si>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</si>
  <si>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</si>
  <si>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</si>
  <si>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</si>
  <si>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</si>
  <si>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</si>
  <si>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</si>
  <si>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</si>
  <si>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</si>
  <si>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</si>
  <si>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</si>
  <si>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</si>
  <si>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</si>
  <si>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</si>
  <si>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</si>
  <si>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</si>
  <si>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</si>
  <si>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</si>
  <si>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</si>
  <si>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</si>
  <si>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</si>
  <si>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</si>
  <si>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</si>
  <si>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</si>
  <si>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</si>
  <si>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</si>
  <si>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</si>
  <si>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</si>
  <si>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</si>
  <si>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</si>
  <si>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</si>
  <si>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</si>
  <si>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</si>
  <si>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</si>
  <si>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</si>
  <si>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</si>
  <si>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</si>
  <si>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</si>
  <si>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</si>
  <si>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</si>
  <si>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</si>
  <si>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</si>
  <si>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</si>
  <si>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</si>
  <si>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</si>
  <si>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</si>
  <si>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</si>
  <si>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</si>
  <si>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</si>
  <si>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</si>
  <si>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</si>
  <si>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</si>
  <si>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</si>
  <si>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</si>
  <si>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</si>
  <si>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</si>
  <si>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</si>
  <si>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</si>
  <si>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</si>
  <si>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</si>
  <si>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</si>
  <si>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</si>
  <si>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</si>
  <si>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</si>
  <si>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</si>
  <si>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</si>
  <si>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</si>
  <si>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</si>
  <si>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</si>
  <si>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</si>
  <si>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</si>
  <si>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</si>
  <si>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</si>
  <si>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</si>
  <si>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</si>
  <si>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</si>
  <si>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</si>
  <si>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</si>
  <si>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</si>
  <si>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</si>
  <si>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</si>
  <si>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</si>
  <si>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</si>
  <si>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</si>
  <si>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</si>
  <si>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</si>
  <si>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</si>
  <si>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</si>
  <si>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</si>
  <si>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</si>
  <si>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</si>
  <si>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</si>
  <si>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</si>
  <si>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</si>
  <si>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</si>
  <si>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</si>
  <si>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</si>
  <si>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</si>
  <si>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</si>
  <si>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</si>
  <si>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</si>
  <si>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</si>
  <si>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</si>
  <si>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</si>
  <si>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</si>
  <si>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</si>
  <si>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</si>
  <si>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</si>
  <si>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</si>
  <si>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</si>
  <si>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</si>
  <si>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</si>
  <si>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</si>
  <si>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</si>
  <si>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</si>
  <si>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</si>
  <si>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</si>
  <si>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</si>
  <si>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</si>
  <si>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</si>
  <si>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</si>
  <si>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</si>
  <si>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</si>
  <si>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</si>
  <si>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</si>
  <si>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</si>
  <si>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</si>
  <si>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</si>
  <si>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</si>
  <si>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</si>
  <si>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</si>
  <si>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</si>
  <si>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</si>
  <si>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</si>
  <si>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</si>
  <si>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</si>
  <si>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</si>
  <si>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</si>
  <si>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</si>
  <si>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</si>
  <si>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</si>
  <si>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</si>
  <si>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</si>
  <si>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</si>
  <si>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</si>
  <si>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</si>
  <si>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</si>
  <si>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</si>
  <si>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</si>
  <si>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</si>
  <si>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</si>
  <si>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</si>
  <si>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</si>
  <si>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</si>
  <si>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</si>
  <si>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</si>
  <si>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</si>
  <si>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</si>
  <si>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</si>
  <si>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</si>
  <si>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</si>
  <si>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</si>
  <si>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</si>
  <si>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</si>
  <si>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</si>
  <si>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</si>
  <si>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</si>
  <si>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</si>
  <si>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</si>
  <si>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</si>
  <si>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</si>
  <si>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</si>
  <si>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</si>
  <si>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</si>
  <si>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</si>
  <si>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</si>
  <si>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</si>
  <si>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</si>
  <si>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</si>
  <si>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</si>
  <si>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</si>
  <si>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</si>
  <si>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</si>
  <si>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</si>
  <si>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</si>
  <si>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</si>
  <si>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</si>
  <si>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</si>
  <si>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</si>
  <si>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</si>
  <si>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</si>
  <si>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</si>
  <si>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</si>
  <si>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</si>
  <si>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</si>
  <si>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</si>
  <si>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</si>
  <si>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</si>
  <si>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</si>
  <si>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</si>
  <si>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</si>
  <si>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</si>
  <si>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</si>
  <si>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</si>
  <si>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</si>
  <si>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</si>
  <si>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</si>
  <si>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</si>
  <si>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</si>
  <si>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</si>
  <si>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</si>
  <si>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</si>
  <si>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</si>
  <si>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</si>
  <si>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</si>
  <si>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</si>
  <si>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</si>
  <si>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</si>
  <si>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</si>
  <si>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</si>
  <si>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</si>
  <si>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</si>
  <si>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</si>
  <si>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</si>
  <si>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</si>
  <si>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</si>
  <si>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</si>
  <si>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</si>
  <si>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</si>
  <si>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</si>
  <si>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</si>
  <si>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</si>
  <si>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</si>
  <si>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</si>
  <si>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</si>
  <si>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</si>
  <si>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</si>
  <si>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</si>
  <si>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</si>
  <si>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</si>
  <si>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</si>
  <si>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</si>
  <si>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</si>
  <si>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</si>
  <si>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</si>
  <si>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</si>
  <si>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</si>
  <si>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</si>
  <si>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</si>
  <si>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</si>
  <si>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</si>
  <si>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</si>
  <si>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</si>
  <si>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</si>
  <si>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</si>
  <si>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</si>
  <si>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</si>
  <si>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</si>
  <si>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</si>
  <si>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</si>
  <si>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</si>
  <si>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</si>
  <si>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</si>
  <si>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</si>
  <si>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</si>
  <si>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</si>
  <si>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</si>
  <si>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</si>
  <si>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</si>
  <si>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</si>
  <si>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</si>
  <si>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</si>
  <si>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</si>
  <si>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</si>
  <si>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</si>
  <si>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</si>
  <si>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</si>
  <si>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</si>
  <si>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</si>
  <si>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</si>
  <si>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</si>
  <si>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</si>
  <si>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</si>
  <si>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</si>
  <si>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</si>
  <si>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</si>
  <si>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</si>
  <si>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</si>
  <si>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</si>
  <si>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</si>
  <si>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</si>
  <si>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</si>
  <si>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</si>
  <si>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</si>
  <si>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</si>
  <si>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</si>
  <si>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</si>
  <si>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</si>
  <si>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</si>
  <si>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</si>
  <si>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</si>
  <si>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</si>
  <si>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</si>
  <si>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</si>
  <si>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</si>
  <si>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</si>
  <si>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</si>
  <si>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</si>
  <si>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</si>
  <si>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</si>
  <si>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</si>
  <si>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</si>
  <si>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</si>
  <si>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</si>
  <si>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</si>
  <si>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</si>
  <si>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</si>
  <si>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</si>
  <si>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</si>
  <si>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</si>
  <si>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</si>
  <si>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</si>
  <si>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</si>
  <si>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</si>
  <si>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</si>
  <si>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</si>
  <si>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</si>
  <si>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</si>
  <si>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</si>
  <si>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</si>
  <si>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</si>
  <si>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</si>
  <si>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</si>
  <si>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</si>
  <si>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</si>
  <si>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</si>
  <si>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</si>
  <si>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</si>
  <si>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</si>
  <si>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</si>
  <si>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</si>
  <si>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</si>
  <si>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</si>
  <si>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</si>
  <si>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</si>
  <si>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</si>
  <si>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</si>
  <si>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</si>
  <si>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</si>
  <si>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</si>
  <si>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</si>
  <si>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</si>
  <si>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</si>
  <si>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</si>
  <si>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</si>
  <si>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</si>
  <si>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</si>
  <si>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</si>
  <si>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</si>
  <si>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</si>
  <si>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</si>
  <si>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</si>
  <si>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</si>
  <si>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</si>
  <si>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</si>
  <si>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</si>
  <si>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</si>
  <si>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</si>
  <si>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</si>
  <si>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</si>
  <si>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</si>
  <si>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</si>
  <si>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</si>
  <si>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</si>
  <si>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</si>
  <si>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</si>
  <si>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</si>
  <si>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</si>
  <si>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</si>
  <si>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</si>
  <si>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</si>
  <si>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</si>
  <si>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</si>
  <si>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</si>
  <si>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</si>
  <si>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</si>
  <si>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</si>
  <si>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</si>
  <si>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</si>
  <si>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</si>
  <si>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</si>
  <si>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</si>
  <si>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</si>
  <si>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</si>
  <si>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</si>
  <si>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</si>
  <si>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</si>
  <si>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</si>
  <si>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</si>
  <si>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</si>
  <si>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</si>
  <si>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</si>
  <si>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</si>
  <si>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</si>
  <si>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</si>
  <si>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</si>
  <si>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</si>
  <si>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</si>
  <si>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</si>
  <si>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</si>
  <si>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</si>
  <si>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</si>
  <si>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</si>
  <si>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</si>
  <si>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</si>
  <si>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</si>
  <si>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</si>
  <si>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</si>
  <si>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</si>
  <si>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</si>
  <si>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</si>
  <si>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</si>
  <si>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</si>
  <si>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</si>
  <si>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</si>
  <si>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</si>
  <si>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</si>
  <si>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</si>
  <si>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</si>
  <si>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</si>
  <si>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</si>
  <si>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</si>
  <si>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</si>
  <si>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</si>
  <si>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</si>
  <si>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</si>
  <si>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</si>
  <si>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</si>
  <si>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</si>
  <si>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</si>
  <si>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</si>
  <si>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</si>
  <si>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</si>
  <si>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</si>
  <si>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</si>
  <si>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</si>
  <si>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</si>
  <si>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</si>
  <si>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</si>
  <si>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</si>
  <si>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</si>
  <si>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</si>
  <si>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</si>
  <si>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</si>
  <si>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</si>
  <si>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</si>
  <si>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</si>
  <si>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</si>
  <si>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</si>
  <si>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</si>
  <si>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</si>
  <si>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</si>
  <si>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</si>
  <si>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</si>
  <si>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</si>
  <si>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</si>
  <si>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</si>
  <si>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</si>
  <si>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</si>
  <si>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</si>
  <si>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</si>
  <si>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</si>
  <si>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</si>
  <si>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</si>
  <si>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</si>
  <si>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</si>
  <si>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</si>
  <si>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</si>
  <si>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</si>
  <si>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</si>
  <si>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</si>
  <si>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</si>
  <si>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</si>
  <si>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</si>
  <si>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</si>
  <si>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</si>
  <si>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</si>
  <si>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</si>
  <si>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</si>
  <si>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</si>
  <si>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</si>
  <si>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</si>
  <si>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</si>
  <si>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</si>
  <si>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</si>
  <si>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</si>
  <si>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</si>
  <si>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</si>
  <si>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</si>
  <si>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</si>
  <si>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</si>
  <si>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</si>
  <si>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</si>
  <si>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</si>
  <si>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</si>
  <si>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</si>
  <si>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</si>
  <si>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</si>
  <si>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</si>
  <si>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</si>
  <si>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</si>
  <si>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</si>
  <si>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</si>
  <si>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</si>
  <si>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</si>
  <si>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</si>
  <si>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</si>
  <si>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</si>
  <si>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</si>
  <si>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</si>
  <si>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</si>
  <si>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</si>
  <si>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</si>
  <si>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</si>
  <si>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</si>
  <si>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</si>
  <si>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</si>
  <si>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</si>
  <si>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</si>
  <si>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</si>
  <si>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</si>
  <si>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</si>
  <si>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</si>
  <si>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</si>
  <si>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</si>
  <si>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</si>
  <si>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</si>
  <si>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</si>
  <si>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</si>
  <si>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</si>
  <si>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</si>
  <si>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</si>
  <si>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</si>
  <si>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</si>
  <si>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</si>
  <si>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</si>
  <si>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</si>
  <si>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</si>
  <si>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</si>
  <si>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</si>
  <si>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</si>
  <si>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</si>
  <si>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</si>
  <si>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</si>
  <si>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</si>
  <si>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</si>
  <si>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</si>
  <si>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</si>
  <si>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</si>
  <si>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</si>
  <si>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</si>
  <si>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</si>
  <si>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</si>
  <si>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</si>
  <si>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</si>
  <si>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</si>
  <si>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</si>
  <si>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</si>
  <si>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</si>
  <si>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</si>
  <si>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</si>
  <si>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</si>
  <si>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</si>
  <si>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</si>
  <si>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</si>
  <si>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</si>
  <si>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</si>
  <si>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</si>
  <si>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</si>
  <si>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</si>
  <si>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</si>
  <si>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</si>
  <si>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</si>
  <si>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</si>
  <si>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</si>
  <si>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</si>
  <si>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</si>
  <si>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</si>
  <si>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</si>
  <si>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</si>
  <si>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</si>
  <si>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</si>
  <si>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</si>
  <si>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</si>
  <si>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</si>
  <si>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</si>
  <si>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</si>
  <si>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</si>
  <si>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</si>
  <si>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</si>
  <si>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</si>
  <si>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</si>
  <si>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</si>
  <si>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</si>
  <si>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</si>
  <si>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</si>
  <si>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</si>
  <si>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</si>
  <si>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</si>
  <si>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</si>
  <si>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</si>
  <si>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</si>
  <si>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</si>
  <si>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</si>
  <si>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</si>
  <si>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</si>
  <si>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</si>
  <si>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</si>
  <si>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</si>
  <si>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</si>
  <si>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</si>
  <si>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</si>
  <si>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</si>
  <si>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</si>
  <si>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</si>
  <si>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</si>
  <si>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</si>
  <si>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</si>
  <si>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</si>
  <si>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</si>
  <si>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</si>
  <si>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</si>
  <si>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</si>
  <si>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</si>
  <si>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</si>
  <si>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</si>
  <si>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</si>
  <si>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</si>
  <si>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</si>
  <si>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</si>
  <si>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</si>
  <si>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</si>
  <si>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</si>
  <si>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</si>
  <si>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</si>
  <si>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</si>
  <si>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</si>
  <si>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</si>
  <si>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</si>
  <si>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</si>
  <si>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</si>
  <si>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</si>
  <si>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</si>
  <si>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</si>
  <si>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</si>
  <si>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</si>
  <si>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</si>
  <si>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</si>
  <si>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</si>
  <si>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</si>
  <si>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</si>
  <si>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</si>
  <si>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</si>
  <si>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</si>
  <si>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</si>
  <si>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</si>
  <si>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</si>
  <si>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</si>
  <si>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</si>
  <si>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</si>
  <si>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</si>
  <si>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</si>
  <si>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</si>
  <si>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</si>
  <si>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</si>
  <si>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</si>
  <si>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</si>
  <si>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</si>
  <si>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</si>
  <si>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</si>
  <si>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</si>
  <si>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</si>
  <si>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</si>
  <si>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</si>
  <si>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</si>
  <si>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</si>
  <si>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</si>
  <si>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</si>
  <si>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</si>
  <si>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</si>
  <si>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</si>
  <si>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</si>
  <si>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</si>
  <si>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</si>
  <si>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</si>
  <si>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</si>
  <si>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</si>
  <si>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</si>
  <si>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</si>
  <si>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</si>
  <si>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</si>
  <si>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</si>
  <si>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</si>
  <si>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</si>
  <si>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</si>
  <si>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</si>
  <si>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</si>
  <si>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</si>
  <si>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</si>
  <si>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</si>
  <si>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</si>
  <si>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</si>
  <si>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</si>
  <si>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</si>
  <si>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</si>
  <si>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</si>
  <si>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</si>
  <si>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</si>
  <si>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</si>
  <si>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</si>
  <si>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</si>
  <si>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</si>
  <si>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</si>
  <si>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</si>
  <si>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</si>
  <si>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</si>
  <si>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</si>
  <si>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</si>
  <si>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</si>
  <si>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</si>
  <si>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</si>
  <si>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</si>
  <si>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</si>
  <si>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</si>
  <si>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</si>
  <si>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</si>
  <si>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</si>
  <si>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</si>
  <si>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</si>
  <si>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</si>
  <si>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</si>
  <si>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</si>
  <si>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</si>
  <si>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</si>
  <si>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</si>
  <si>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</si>
  <si>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</si>
  <si>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</si>
  <si>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</si>
  <si>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</si>
  <si>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</si>
  <si>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</si>
  <si>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</si>
  <si>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</si>
  <si>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</si>
  <si>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</si>
  <si>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</si>
  <si>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</si>
  <si>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</si>
  <si>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</si>
  <si>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</si>
  <si>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</si>
  <si>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</si>
  <si>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</si>
  <si>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</si>
  <si>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</si>
  <si>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</si>
  <si>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</si>
  <si>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</si>
  <si>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</si>
  <si>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</si>
  <si>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</si>
  <si>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</si>
  <si>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</si>
  <si>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</si>
  <si>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</si>
  <si>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</si>
  <si>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</si>
  <si>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</si>
  <si>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</si>
  <si>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</si>
  <si>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</si>
  <si>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</si>
  <si>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</si>
  <si>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</si>
  <si>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</si>
  <si>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</si>
  <si>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</si>
  <si>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</si>
  <si>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</si>
  <si>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</si>
  <si>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</si>
  <si>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</si>
  <si>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</si>
  <si>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</si>
  <si>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</si>
  <si>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</si>
  <si>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</si>
  <si>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</si>
  <si>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</si>
  <si>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</si>
  <si>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</si>
  <si>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</si>
  <si>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</si>
  <si>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</si>
  <si>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</si>
  <si>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</si>
  <si>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</si>
  <si>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</si>
  <si>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</si>
  <si>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</si>
  <si>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</si>
  <si>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</si>
  <si>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</si>
  <si>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</si>
  <si>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</si>
  <si>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</si>
  <si>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</si>
  <si>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</si>
  <si>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</si>
  <si>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</si>
  <si>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</si>
  <si>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</si>
  <si>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</si>
  <si>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</si>
  <si>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</si>
  <si>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</si>
  <si>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</si>
  <si>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</si>
  <si>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</si>
  <si>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</si>
  <si>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</si>
  <si>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</si>
  <si>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</si>
  <si>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</si>
  <si>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</si>
  <si>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</si>
  <si>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</si>
  <si>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</si>
  <si>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</si>
  <si>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</si>
  <si>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</si>
  <si>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</si>
  <si>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</si>
  <si>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</si>
  <si>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</si>
  <si>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</si>
  <si>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</si>
  <si>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</si>
  <si>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</si>
  <si>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</si>
  <si>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</si>
  <si>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</si>
  <si>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</si>
  <si>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</si>
  <si>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</si>
  <si>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</si>
  <si>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</si>
  <si>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</si>
  <si>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</si>
  <si>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</si>
  <si>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</si>
  <si>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</si>
  <si>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</si>
  <si>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</si>
  <si>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</si>
  <si>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</si>
  <si>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</si>
  <si>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</si>
  <si>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</si>
  <si>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</si>
  <si>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</si>
  <si>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</si>
  <si>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</si>
  <si>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</si>
  <si>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</si>
  <si>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</si>
  <si>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</si>
  <si>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</si>
  <si>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</si>
  <si>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</si>
  <si>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</si>
  <si>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</si>
  <si>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</si>
  <si>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</si>
  <si>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</si>
  <si>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</si>
  <si>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</si>
  <si>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</si>
  <si>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</si>
  <si>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</si>
  <si>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</si>
  <si>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</si>
  <si>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</si>
  <si>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</si>
  <si>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</si>
  <si>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</si>
  <si>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</si>
  <si>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</si>
  <si>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</si>
  <si>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</si>
  <si>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</si>
  <si>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</si>
  <si>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</si>
  <si>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</si>
  <si>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</si>
  <si>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</si>
  <si>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</si>
  <si>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</si>
  <si>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</si>
  <si>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</si>
  <si>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</si>
  <si>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</si>
  <si>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</si>
  <si>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</si>
  <si>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</si>
  <si>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</si>
  <si>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</si>
  <si>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</si>
  <si>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</si>
  <si>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</si>
  <si>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</si>
  <si>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</si>
  <si>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</si>
  <si>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</si>
  <si>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</si>
  <si>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</si>
  <si>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</si>
  <si>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</si>
  <si>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</si>
  <si>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</si>
  <si>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</si>
  <si>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</si>
  <si>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</si>
  <si>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</si>
  <si>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</si>
  <si>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</si>
  <si>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</si>
  <si>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</si>
  <si>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</si>
  <si>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</si>
  <si>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</si>
  <si>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</si>
  <si>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</si>
  <si>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</si>
  <si>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</si>
  <si>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</si>
  <si>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</si>
  <si>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</si>
  <si>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</si>
  <si>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</si>
  <si>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</si>
  <si>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</si>
  <si>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</si>
  <si>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</si>
  <si>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</si>
  <si>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</si>
  <si>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</si>
  <si>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</si>
  <si>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</si>
  <si>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</si>
  <si>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</si>
  <si>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</si>
  <si>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</si>
  <si>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</si>
  <si>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</si>
  <si>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</si>
  <si>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</si>
  <si>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</si>
  <si>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</si>
  <si>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</si>
  <si>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</si>
  <si>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</si>
  <si>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</si>
  <si>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</si>
  <si>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</si>
  <si>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</si>
  <si>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</si>
  <si>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</si>
  <si>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</si>
  <si>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</si>
  <si>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</si>
  <si>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</si>
  <si>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</si>
  <si>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</si>
  <si>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</si>
  <si>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</si>
  <si>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</si>
  <si>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</si>
  <si>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</si>
  <si>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</si>
  <si>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</si>
  <si>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</si>
  <si>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</si>
  <si>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</si>
  <si>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</si>
  <si>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</si>
  <si>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</si>
  <si>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</si>
  <si>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</si>
  <si>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</si>
  <si>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</si>
  <si>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</si>
  <si>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</si>
  <si>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</si>
  <si>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</si>
  <si>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</si>
  <si>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</si>
  <si>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</si>
  <si>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</si>
  <si>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</si>
  <si>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</si>
  <si>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</si>
  <si>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</si>
  <si>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</si>
  <si>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</si>
  <si>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</si>
  <si>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</si>
  <si>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</si>
  <si>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</si>
  <si>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</si>
  <si>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</si>
  <si>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</si>
  <si>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</si>
  <si>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</si>
  <si>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</si>
  <si>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</si>
  <si>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</si>
  <si>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</si>
  <si>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</si>
  <si>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</si>
  <si>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</si>
  <si>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</si>
  <si>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</si>
  <si>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</si>
  <si>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</si>
  <si>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</si>
  <si>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</si>
  <si>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</si>
  <si>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</si>
  <si>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</si>
  <si>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</si>
  <si>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</si>
  <si>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</si>
  <si>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</si>
  <si>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</si>
  <si>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</si>
  <si>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</si>
  <si>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</si>
  <si>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</si>
  <si>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</si>
  <si>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</si>
  <si>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</si>
  <si>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</si>
  <si>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</si>
  <si>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</si>
  <si>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</si>
  <si>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</si>
  <si>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</si>
  <si>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</si>
  <si>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</si>
  <si>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</si>
  <si>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</si>
  <si>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</si>
  <si>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</si>
  <si>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</si>
  <si>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</si>
  <si>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</si>
  <si>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</si>
  <si>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</si>
  <si>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</si>
  <si>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</si>
  <si>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</si>
  <si>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</si>
  <si>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</si>
  <si>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</si>
  <si>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</si>
  <si>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</si>
  <si>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</si>
  <si>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</si>
  <si>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</si>
  <si>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</si>
  <si>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</si>
  <si>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</si>
  <si>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</si>
  <si>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</si>
  <si>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</si>
  <si>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</si>
  <si>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</si>
  <si>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</si>
  <si>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</si>
  <si>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</si>
  <si>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</si>
  <si>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</si>
  <si>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</si>
  <si>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</si>
  <si>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</si>
  <si>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</si>
  <si>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</si>
  <si>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</si>
  <si>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</si>
  <si>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</si>
  <si>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</si>
  <si>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</si>
  <si>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</si>
  <si>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</si>
  <si>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</si>
  <si>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</si>
  <si>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</si>
  <si>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</si>
  <si>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</si>
  <si>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</si>
  <si>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</si>
  <si>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</si>
  <si>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</si>
  <si>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</si>
  <si>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</si>
  <si>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</si>
  <si>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</si>
  <si>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</si>
  <si>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</si>
  <si>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</si>
  <si>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</si>
  <si>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</si>
  <si>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</si>
  <si>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</si>
  <si>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</si>
  <si>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</si>
  <si>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</si>
  <si>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</si>
  <si>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</si>
  <si>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</si>
  <si>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</si>
  <si>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</si>
  <si>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</si>
  <si>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</si>
  <si>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</si>
  <si>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</si>
  <si>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</si>
  <si>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</si>
  <si>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</si>
  <si>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</si>
  <si>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</si>
  <si>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</si>
  <si>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</si>
  <si>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</si>
  <si>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</si>
  <si>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</si>
  <si>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</si>
  <si>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</si>
  <si>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</si>
  <si>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</si>
  <si>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</si>
  <si>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</si>
  <si>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</si>
  <si>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</si>
  <si>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</si>
  <si>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</si>
  <si>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</si>
  <si>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</si>
  <si>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</si>
  <si>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</si>
  <si>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</si>
  <si>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</si>
  <si>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</si>
  <si>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</si>
  <si>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</si>
  <si>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</si>
  <si>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</si>
  <si>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</si>
  <si>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</si>
  <si>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</si>
  <si>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</si>
  <si>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</si>
  <si>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</si>
  <si>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</si>
  <si>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</si>
  <si>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</si>
  <si>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</si>
  <si>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</si>
  <si>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</si>
  <si>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</si>
  <si>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</si>
  <si>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</si>
  <si>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</si>
  <si>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</si>
  <si>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</si>
  <si>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</si>
  <si>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</si>
  <si>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</si>
  <si>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</si>
  <si>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</si>
  <si>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</si>
  <si>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</si>
  <si>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</si>
  <si>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</si>
  <si>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</si>
  <si>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</si>
  <si>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</si>
  <si>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</si>
  <si>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</si>
  <si>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</si>
  <si>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</si>
  <si>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</si>
  <si>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</si>
  <si>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</si>
  <si>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</si>
  <si>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</si>
  <si>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</si>
  <si>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</si>
  <si>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</si>
  <si>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</si>
  <si>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</si>
  <si>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</si>
  <si>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</si>
  <si>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</si>
  <si>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</si>
  <si>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</si>
  <si>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</si>
  <si>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</si>
  <si>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</si>
  <si>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</si>
  <si>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</si>
  <si>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</si>
  <si>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</si>
  <si>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</si>
  <si>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</si>
  <si>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</si>
  <si>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</si>
  <si>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</si>
  <si>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</si>
  <si>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</si>
  <si>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</si>
  <si>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</si>
  <si>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</si>
  <si>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</si>
  <si>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</si>
  <si>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</si>
  <si>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</si>
  <si>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</si>
  <si>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</si>
  <si>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</si>
  <si>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</si>
  <si>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</si>
  <si>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</si>
  <si>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</si>
  <si>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</si>
  <si>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</si>
  <si>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</si>
  <si>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</si>
  <si>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</si>
  <si>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</si>
  <si>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</si>
  <si>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</si>
  <si>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</si>
  <si>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</si>
  <si>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</si>
  <si>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</si>
  <si>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</si>
  <si>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</si>
  <si>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</si>
  <si>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</si>
  <si>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</si>
  <si>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</si>
  <si>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</si>
  <si>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</si>
  <si>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</si>
  <si>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</si>
  <si>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</si>
  <si>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</si>
  <si>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</si>
  <si>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</si>
  <si>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</si>
  <si>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</si>
  <si>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</si>
  <si>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</si>
  <si>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</si>
  <si>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</si>
  <si>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</si>
  <si>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</si>
  <si>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</si>
  <si>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</si>
  <si>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</si>
  <si>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</si>
  <si>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</si>
  <si>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</si>
  <si>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</si>
  <si>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</si>
  <si>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</si>
  <si>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</si>
  <si>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</si>
  <si>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</si>
  <si>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</si>
  <si>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</si>
  <si>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</si>
  <si>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</si>
  <si>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</si>
  <si>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</si>
  <si>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</si>
  <si>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</si>
  <si>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</si>
  <si>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</si>
  <si>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</si>
  <si>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</si>
  <si>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</si>
  <si>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</si>
  <si>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</si>
  <si>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</si>
  <si>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</si>
  <si>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</si>
  <si>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</si>
  <si>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</si>
  <si>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</si>
  <si>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</si>
  <si>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</si>
  <si>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</si>
  <si>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</si>
  <si>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</si>
  <si>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</si>
  <si>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</si>
  <si>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</si>
  <si>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</si>
  <si>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</si>
  <si>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</si>
  <si>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</si>
  <si>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</si>
  <si>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</si>
  <si>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</si>
  <si>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</si>
  <si>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</si>
  <si>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</si>
  <si>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</si>
  <si>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</si>
  <si>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</si>
  <si>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</si>
  <si>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</si>
  <si>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</si>
  <si>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</si>
  <si>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</si>
  <si>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</si>
  <si>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</si>
  <si>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</si>
  <si>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</si>
  <si>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</si>
  <si>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</si>
  <si>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</si>
  <si>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</si>
  <si>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</si>
  <si>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</si>
  <si>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</si>
  <si>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</si>
  <si>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</si>
  <si>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</si>
  <si>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</si>
  <si>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</si>
  <si>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</si>
  <si>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</si>
  <si>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</si>
  <si>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</si>
  <si>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</si>
  <si>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</si>
  <si>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</si>
  <si>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</si>
  <si>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</si>
  <si>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</si>
  <si>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</si>
  <si>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</si>
  <si>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</si>
  <si>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</si>
  <si>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</si>
  <si>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</si>
  <si>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</si>
  <si>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</si>
  <si>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</si>
  <si>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</si>
  <si>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</si>
  <si>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</si>
  <si>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</si>
  <si>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</si>
  <si>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</si>
  <si>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</si>
  <si>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</si>
  <si>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</si>
  <si>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</si>
  <si>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</si>
  <si>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</si>
  <si>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</si>
  <si>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</si>
  <si>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</si>
  <si>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</si>
  <si>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</si>
  <si>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</si>
  <si>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</si>
  <si>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</si>
  <si>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</si>
  <si>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</si>
  <si>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</si>
  <si>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</si>
  <si>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</si>
  <si>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</si>
  <si>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</si>
  <si>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</si>
  <si>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</si>
  <si>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</si>
  <si>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</si>
  <si>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</si>
  <si>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</si>
  <si>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</si>
  <si>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</si>
  <si>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</si>
  <si>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</si>
  <si>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</si>
  <si>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</si>
  <si>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</si>
  <si>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</si>
  <si>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</si>
  <si>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</si>
  <si>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</si>
  <si>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</si>
  <si>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</si>
  <si>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</si>
  <si>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</si>
  <si>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</si>
  <si>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</si>
  <si>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</si>
  <si>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</si>
  <si>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</si>
  <si>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</si>
  <si>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</si>
  <si>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</si>
  <si>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</si>
  <si>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</si>
  <si>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</si>
  <si>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</si>
  <si>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</si>
  <si>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</si>
  <si>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</si>
  <si>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</si>
  <si>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</si>
  <si>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</si>
  <si>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</si>
  <si>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</si>
  <si>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</si>
  <si>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</si>
  <si>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</si>
  <si>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</si>
  <si>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</si>
  <si>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</si>
  <si>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</si>
  <si>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</si>
  <si>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</si>
  <si>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</si>
  <si>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</si>
  <si>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</si>
  <si>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</si>
  <si>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</si>
  <si>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</si>
  <si>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</si>
  <si>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</si>
  <si>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</si>
  <si>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</si>
  <si>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</si>
  <si>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</si>
  <si>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</si>
  <si>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</si>
  <si>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</si>
  <si>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</si>
  <si>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</si>
  <si>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</si>
  <si>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</si>
  <si>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</si>
  <si>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</si>
  <si>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</si>
  <si>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</si>
  <si>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</si>
  <si>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</si>
  <si>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</si>
  <si>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</si>
  <si>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</si>
  <si>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</si>
  <si>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</si>
  <si>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</si>
  <si>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</si>
  <si>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</si>
  <si>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</si>
  <si>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</si>
  <si>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</si>
  <si>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</si>
  <si>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</si>
  <si>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</si>
  <si>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</si>
  <si>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</si>
  <si>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</si>
  <si>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</si>
  <si>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</si>
  <si>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</si>
  <si>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</si>
  <si>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</si>
  <si>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</si>
  <si>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</si>
  <si>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</si>
  <si>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</si>
  <si>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</si>
  <si>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</si>
  <si>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</si>
  <si>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</si>
  <si>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</si>
  <si>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</si>
  <si>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</si>
  <si>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</si>
  <si>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</si>
  <si>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</si>
  <si>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</si>
  <si>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</si>
  <si>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</si>
  <si>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</si>
  <si>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</si>
  <si>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</si>
  <si>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</si>
  <si>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</si>
  <si>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</si>
  <si>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</si>
  <si>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</si>
  <si>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</si>
  <si>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</si>
  <si>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</si>
  <si>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</si>
  <si>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</si>
  <si>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</si>
  <si>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</si>
  <si>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</si>
  <si>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</si>
  <si>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</si>
  <si>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</si>
  <si>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</si>
  <si>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</si>
  <si>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</si>
  <si>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</si>
  <si>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</si>
  <si>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</si>
  <si>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</si>
  <si>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</si>
  <si>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</si>
  <si>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</si>
  <si>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</si>
  <si>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</si>
  <si>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</si>
  <si>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</si>
  <si>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</si>
  <si>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</si>
  <si>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</si>
  <si>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</si>
  <si>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</si>
  <si>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</si>
  <si>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</si>
  <si>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</si>
  <si>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</si>
  <si>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</si>
  <si>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</si>
  <si>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</si>
  <si>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</si>
  <si>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</si>
  <si>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</si>
  <si>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</si>
  <si>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</si>
  <si>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</si>
  <si>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</si>
  <si>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</si>
  <si>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</si>
  <si>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</si>
  <si>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</si>
  <si>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</si>
  <si>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</si>
  <si>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</si>
  <si>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</si>
  <si>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</si>
  <si>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</si>
  <si>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</si>
  <si>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</si>
  <si>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</si>
  <si>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</si>
  <si>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</si>
  <si>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</si>
  <si>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</si>
  <si>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</si>
  <si>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</si>
  <si>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</si>
  <si>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</si>
  <si>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</si>
  <si>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</si>
  <si>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</si>
  <si>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</si>
  <si>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</si>
  <si>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</si>
  <si>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</si>
  <si>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</si>
  <si>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</si>
  <si>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</si>
  <si>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</si>
  <si>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</si>
  <si>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</si>
  <si>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</si>
  <si>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</si>
  <si>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</si>
  <si>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</si>
  <si>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</si>
  <si>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</si>
  <si>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</si>
  <si>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</si>
  <si>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</si>
  <si>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</si>
  <si>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</si>
  <si>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</si>
  <si>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</si>
  <si>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</si>
  <si>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</si>
  <si>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</si>
  <si>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</si>
  <si>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</si>
  <si>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</si>
  <si>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</si>
  <si>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</si>
  <si>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</si>
  <si>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</si>
  <si>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</si>
  <si>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</si>
  <si>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</si>
  <si>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</si>
  <si>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</si>
  <si>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</si>
  <si>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</si>
  <si>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</si>
  <si>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</si>
  <si>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</si>
  <si>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</si>
  <si>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</si>
  <si>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</si>
  <si>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</si>
  <si>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</si>
  <si>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</si>
  <si>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</si>
  <si>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</si>
  <si>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</si>
  <si>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</si>
  <si>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</si>
  <si>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</si>
  <si>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</si>
  <si>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</si>
  <si>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</si>
  <si>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</si>
  <si>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</si>
  <si>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</si>
  <si>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</si>
  <si>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</si>
  <si>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</si>
  <si>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</si>
  <si>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</si>
  <si>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</si>
  <si>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</si>
  <si>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</si>
  <si>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</si>
  <si>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</si>
  <si>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</si>
  <si>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</si>
  <si>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</si>
  <si>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</si>
  <si>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</si>
  <si>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</si>
  <si>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</si>
  <si>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</si>
  <si>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</si>
  <si>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</si>
  <si>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</si>
  <si>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</si>
  <si>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</si>
  <si>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</si>
  <si>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</si>
  <si>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</si>
  <si>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</si>
  <si>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</si>
  <si>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</si>
  <si>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</si>
  <si>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</si>
  <si>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</si>
  <si>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</si>
  <si>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</si>
  <si>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</si>
  <si>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</si>
  <si>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</si>
  <si>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</si>
  <si>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</si>
  <si>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</si>
  <si>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</si>
  <si>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</si>
  <si>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</si>
  <si>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</si>
  <si>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</si>
  <si>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</si>
  <si>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</si>
  <si>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</si>
  <si>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</si>
  <si>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</si>
  <si>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</si>
  <si>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</si>
  <si>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</si>
  <si>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</si>
  <si>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</si>
  <si>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</si>
  <si>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</si>
  <si>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</si>
  <si>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</si>
  <si>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</si>
  <si>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</si>
  <si>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</si>
  <si>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</si>
  <si>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</si>
  <si>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</si>
  <si>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</si>
  <si>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</si>
  <si>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</si>
  <si>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</si>
  <si>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</si>
  <si>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</si>
  <si>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</si>
  <si>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</si>
  <si>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</si>
  <si>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</si>
  <si>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</si>
  <si>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</si>
  <si>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</si>
  <si>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</si>
  <si>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</si>
  <si>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</si>
  <si>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</si>
  <si>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</si>
  <si>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</si>
  <si>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</si>
  <si>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</si>
  <si>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</si>
  <si>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</si>
  <si>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</si>
  <si>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</si>
  <si>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</si>
  <si>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</si>
  <si>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</si>
  <si>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</si>
  <si>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</si>
  <si>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</si>
  <si>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</si>
  <si>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</si>
  <si>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</si>
  <si>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</si>
  <si>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</si>
  <si>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</si>
  <si>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</si>
  <si>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</si>
  <si>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</si>
  <si>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</si>
  <si>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</si>
  <si>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</si>
  <si>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</si>
  <si>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</si>
  <si>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</si>
  <si>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</si>
  <si>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</si>
  <si>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</si>
  <si>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</si>
  <si>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</si>
  <si>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</si>
  <si>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</si>
  <si>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</si>
  <si>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</si>
  <si>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</si>
  <si>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</si>
  <si>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</si>
  <si>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</si>
  <si>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</si>
  <si>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</si>
  <si>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</si>
  <si>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</si>
  <si>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</si>
  <si>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</si>
  <si>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</si>
  <si>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</si>
  <si>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</si>
  <si>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</si>
  <si>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</si>
  <si>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</si>
  <si>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</si>
  <si>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</si>
  <si>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</si>
  <si>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</si>
  <si>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</si>
  <si>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</si>
  <si>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</si>
  <si>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</si>
  <si>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</si>
  <si>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</si>
  <si>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</si>
  <si>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</si>
  <si>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</si>
  <si>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</si>
  <si>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</si>
  <si>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</si>
  <si>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</si>
  <si>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</si>
  <si>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</si>
  <si>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</si>
  <si>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</si>
  <si>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</si>
  <si>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</si>
  <si>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</si>
  <si>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</si>
  <si>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</si>
  <si>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</si>
  <si>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</si>
  <si>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</si>
  <si>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</si>
  <si>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</si>
  <si>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</si>
  <si>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</si>
  <si>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</si>
  <si>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</si>
  <si>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</si>
  <si>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</si>
  <si>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</si>
  <si>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</si>
  <si>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</si>
  <si>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</si>
  <si>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</si>
  <si>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</si>
  <si>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</si>
  <si>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</si>
  <si>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</si>
  <si>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</si>
  <si>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</si>
  <si>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</si>
  <si>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</si>
  <si>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</si>
  <si>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</si>
  <si>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</si>
  <si>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</si>
  <si>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</si>
  <si>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</si>
  <si>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</si>
  <si>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</si>
  <si>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</si>
  <si>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</si>
  <si>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</si>
  <si>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</si>
  <si>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</si>
  <si>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</si>
  <si>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</si>
  <si>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</si>
  <si>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</si>
  <si>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</si>
  <si>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</si>
  <si>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</si>
  <si>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</si>
  <si>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</si>
  <si>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</si>
  <si>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</si>
  <si>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</si>
  <si>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</si>
  <si>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</si>
  <si>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</si>
  <si>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</si>
  <si>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</si>
  <si>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</si>
  <si>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</si>
  <si>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</si>
  <si>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</si>
  <si>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</si>
  <si>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</si>
  <si>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</si>
  <si>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</si>
  <si>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</si>
  <si>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</si>
  <si>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</si>
  <si>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</si>
  <si>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</si>
  <si>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</si>
  <si>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</si>
  <si>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</si>
  <si>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</si>
  <si>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</si>
  <si>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</si>
  <si>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</si>
  <si>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</si>
  <si>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</si>
  <si>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</si>
  <si>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</si>
  <si>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</si>
  <si>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</si>
  <si>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</si>
  <si>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</si>
  <si>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</si>
  <si>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</si>
  <si>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</si>
  <si>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</si>
  <si>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</si>
  <si>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</si>
  <si>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</si>
  <si>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</si>
  <si>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</si>
  <si>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</si>
  <si>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</si>
  <si>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</si>
  <si>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</si>
  <si>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</si>
  <si>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</si>
  <si>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</si>
  <si>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</si>
  <si>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</si>
  <si>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</si>
  <si>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</si>
  <si>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</si>
  <si>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</si>
  <si>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</si>
  <si>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</si>
  <si>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</si>
  <si>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</si>
  <si>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</si>
  <si>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</si>
  <si>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</si>
  <si>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</si>
  <si>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</si>
  <si>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</si>
  <si>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</si>
  <si>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</si>
  <si>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</si>
  <si>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</si>
  <si>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</si>
  <si>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</si>
  <si>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</si>
  <si>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</si>
  <si>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</si>
  <si>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</si>
  <si>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</si>
  <si>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</si>
  <si>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</si>
  <si>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</si>
  <si>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</si>
  <si>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</si>
  <si>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</si>
  <si>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</si>
  <si>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</si>
  <si>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</si>
  <si>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</si>
  <si>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</si>
  <si>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</si>
  <si>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</si>
  <si>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</si>
  <si>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</si>
  <si>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</si>
  <si>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</si>
  <si>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</si>
  <si>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</si>
  <si>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</si>
  <si>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</si>
  <si>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</si>
  <si>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</si>
  <si>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</si>
  <si>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</si>
  <si>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</si>
  <si>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</si>
  <si>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</si>
  <si>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</si>
  <si>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</si>
  <si>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</si>
  <si>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</si>
  <si>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</si>
  <si>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</si>
  <si>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</si>
  <si>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</si>
  <si>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</si>
  <si>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</si>
  <si>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</si>
  <si>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</si>
  <si>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</si>
  <si>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</si>
  <si>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</si>
  <si>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</si>
  <si>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</si>
  <si>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</si>
  <si>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</si>
  <si>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</si>
  <si>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</si>
  <si>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</si>
  <si>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</si>
  <si>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</si>
  <si>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</si>
  <si>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</si>
  <si>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</si>
  <si>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</si>
  <si>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</si>
  <si>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</si>
  <si>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</si>
  <si>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</si>
  <si>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</si>
  <si>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</si>
  <si>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</si>
  <si>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</si>
  <si>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</si>
  <si>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</si>
  <si>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</si>
  <si>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</si>
  <si>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</si>
  <si>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</si>
  <si>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</si>
  <si>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</si>
  <si>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</si>
  <si>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</si>
  <si>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</si>
  <si>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</si>
  <si>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</si>
  <si>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</si>
  <si>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</si>
  <si>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</si>
  <si>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</si>
  <si>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</si>
  <si>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</si>
  <si>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</si>
  <si>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</si>
  <si>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</si>
  <si>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</si>
  <si>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</si>
  <si>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</si>
  <si>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</si>
  <si>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</si>
  <si>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</si>
  <si>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</si>
  <si>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</si>
  <si>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</si>
  <si>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</si>
  <si>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</si>
  <si>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</si>
  <si>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</si>
  <si>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</si>
  <si>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</si>
  <si>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</si>
  <si>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</si>
  <si>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</si>
  <si>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</si>
  <si>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</si>
  <si>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</si>
  <si>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</si>
  <si>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</si>
  <si>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</si>
  <si>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</si>
  <si>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</si>
  <si>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</si>
  <si>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</si>
  <si>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</si>
  <si>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</si>
  <si>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</si>
  <si>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</si>
  <si>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</si>
  <si>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</si>
  <si>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</si>
  <si>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</si>
  <si>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</si>
  <si>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</si>
  <si>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</si>
  <si>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</si>
  <si>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</si>
  <si>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</si>
  <si>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</si>
  <si>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</si>
  <si>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</si>
  <si>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</si>
  <si>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</si>
  <si>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</si>
  <si>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</si>
  <si>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</si>
  <si>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</si>
  <si>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</si>
  <si>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</si>
  <si>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</si>
  <si>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</si>
  <si>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</si>
  <si>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</si>
  <si>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</si>
  <si>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</si>
  <si>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</si>
  <si>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</si>
  <si>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</si>
  <si>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</si>
  <si>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</si>
  <si>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</si>
  <si>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</si>
  <si>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</si>
  <si>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</si>
  <si>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</si>
  <si>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</si>
  <si>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</si>
  <si>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</si>
  <si>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</si>
  <si>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</si>
  <si>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</si>
  <si>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</si>
  <si>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</si>
  <si>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</si>
  <si>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</si>
  <si>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</si>
  <si>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</si>
  <si>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</si>
  <si>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</si>
  <si>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</si>
  <si>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</si>
  <si>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</si>
  <si>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</si>
  <si>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</si>
  <si>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</si>
  <si>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</si>
  <si>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</si>
  <si>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</si>
  <si>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</si>
  <si>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</si>
  <si>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</si>
  <si>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</si>
  <si>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</si>
  <si>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</si>
  <si>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</si>
  <si>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</si>
  <si>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</si>
  <si>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</si>
  <si>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</si>
  <si>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</si>
  <si>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</si>
  <si>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</si>
  <si>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</si>
  <si>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</si>
  <si>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</si>
  <si>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</si>
  <si>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</si>
  <si>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</si>
  <si>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</si>
  <si>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</si>
  <si>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</si>
  <si>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</si>
  <si>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</si>
  <si>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</si>
  <si>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</si>
  <si>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</si>
  <si>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</si>
  <si>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</si>
  <si>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</si>
  <si>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</si>
  <si>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</si>
  <si>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</si>
  <si>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</si>
  <si>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</si>
  <si>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</si>
  <si>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</si>
  <si>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</si>
  <si>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</si>
  <si>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</si>
  <si>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</si>
  <si>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</si>
  <si>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</si>
  <si>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</si>
  <si>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</si>
  <si>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</si>
  <si>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</si>
  <si>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</si>
  <si>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</si>
  <si>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</si>
  <si>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</si>
  <si>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</si>
  <si>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</si>
  <si>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</si>
  <si>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</si>
  <si>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</si>
  <si>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</si>
  <si>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</si>
  <si>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</si>
  <si>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</si>
  <si>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</si>
  <si>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</si>
  <si>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</si>
  <si>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</si>
  <si>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</si>
  <si>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</si>
  <si>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</si>
  <si>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</si>
  <si>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</si>
  <si>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</si>
  <si>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</si>
  <si>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</si>
  <si>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</si>
  <si>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</si>
  <si>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</si>
  <si>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</si>
  <si>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</si>
  <si>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</si>
  <si>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</si>
  <si>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</si>
  <si>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</si>
  <si>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</si>
  <si>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</si>
  <si>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</si>
  <si>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</si>
  <si>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</si>
  <si>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</si>
  <si>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</si>
  <si>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</si>
  <si>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</si>
  <si>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</si>
  <si>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</si>
  <si>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</si>
  <si>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</si>
  <si>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</si>
  <si>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</si>
  <si>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</si>
  <si>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</si>
  <si>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</si>
  <si>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</si>
  <si>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</si>
  <si>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</si>
  <si>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</si>
  <si>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</si>
  <si>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</si>
  <si>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</si>
  <si>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</si>
  <si>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</si>
  <si>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</si>
  <si>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</si>
  <si>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</si>
  <si>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</si>
  <si>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</si>
  <si>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</si>
  <si>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</si>
  <si>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</si>
  <si>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</si>
  <si>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</si>
  <si>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</si>
  <si>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</si>
  <si>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</si>
  <si>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</si>
  <si>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</si>
  <si>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</si>
  <si>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</si>
  <si>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</si>
  <si>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</si>
  <si>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</si>
  <si>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</si>
  <si>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</si>
  <si>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</si>
  <si>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</si>
  <si>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</si>
  <si>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</si>
  <si>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</si>
  <si>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</si>
  <si>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</si>
  <si>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</si>
  <si>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</si>
  <si>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</si>
  <si>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</si>
  <si>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</si>
  <si>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</si>
  <si>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</si>
  <si>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</si>
  <si>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</si>
  <si>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</si>
  <si>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</si>
  <si>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</si>
  <si>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</si>
  <si>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</si>
  <si>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</si>
  <si>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</si>
  <si>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</si>
  <si>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</si>
  <si>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</si>
  <si>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</si>
  <si>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</si>
  <si>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</si>
  <si>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</si>
  <si>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</si>
  <si>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</si>
  <si>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</si>
  <si>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</si>
  <si>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</si>
  <si>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</si>
  <si>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</si>
  <si>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</si>
  <si>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</si>
  <si>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</si>
  <si>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</si>
  <si>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</si>
  <si>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</si>
  <si>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</si>
  <si>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</si>
  <si>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</si>
  <si>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</si>
  <si>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</si>
  <si>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</si>
  <si>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</si>
  <si>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</si>
  <si>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</si>
  <si>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</si>
  <si>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</si>
  <si>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</si>
  <si>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</si>
  <si>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</si>
  <si>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</si>
  <si>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</si>
  <si>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</si>
  <si>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</si>
  <si>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</si>
  <si>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</si>
  <si>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</si>
  <si>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</si>
  <si>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</si>
  <si>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</si>
  <si>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</si>
  <si>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</si>
  <si>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</si>
  <si>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</si>
  <si>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</si>
  <si>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</si>
  <si>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</si>
  <si>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</si>
  <si>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</si>
  <si>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</si>
  <si>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</si>
  <si>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</si>
  <si>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</si>
  <si>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</si>
  <si>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</si>
  <si>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</si>
  <si>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</si>
  <si>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</si>
  <si>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</si>
  <si>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</si>
  <si>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</si>
  <si>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</si>
  <si>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</si>
  <si>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</si>
  <si>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</si>
  <si>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</si>
  <si>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</si>
  <si>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</si>
  <si>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</si>
  <si>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</si>
  <si>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</si>
  <si>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</si>
  <si>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</si>
  <si>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</si>
  <si>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</si>
  <si>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</si>
  <si>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</si>
  <si>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</si>
  <si>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</si>
  <si>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</si>
  <si>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</si>
  <si>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</si>
  <si>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</si>
  <si>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</si>
  <si>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</si>
  <si>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</si>
  <si>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</si>
  <si>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</si>
  <si>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</si>
  <si>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</si>
  <si>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</si>
  <si>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</si>
  <si>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</si>
  <si>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</si>
  <si>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</si>
  <si>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</si>
  <si>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</si>
  <si>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</si>
  <si>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</si>
  <si>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</si>
  <si>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</si>
  <si>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</si>
  <si>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</si>
  <si>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</si>
  <si>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</si>
  <si>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</si>
  <si>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</si>
  <si>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</si>
  <si>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</si>
  <si>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</si>
  <si>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</si>
  <si>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</si>
  <si>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</si>
  <si>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</si>
  <si>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</si>
  <si>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</si>
  <si>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</si>
  <si>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</si>
  <si>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</si>
  <si>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</si>
  <si>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</si>
  <si>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</si>
  <si>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</si>
  <si>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</si>
  <si>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</si>
  <si>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</si>
  <si>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</si>
  <si>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</si>
  <si>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</si>
  <si>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</si>
  <si>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</si>
  <si>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</si>
  <si>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</si>
  <si>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</si>
  <si>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</si>
  <si>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</si>
  <si>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</si>
  <si>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</si>
  <si>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</si>
  <si>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</si>
  <si>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</si>
  <si>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</si>
  <si>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</si>
  <si>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</si>
  <si>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</si>
  <si>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</si>
  <si>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</si>
  <si>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</si>
  <si>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</si>
  <si>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</si>
  <si>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</si>
  <si>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</si>
  <si>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</si>
  <si>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</si>
  <si>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</si>
  <si>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</si>
  <si>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</si>
  <si>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</si>
  <si>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</si>
  <si>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</si>
  <si>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</si>
  <si>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</si>
  <si>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</si>
  <si>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</si>
  <si>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</si>
  <si>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</si>
  <si>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</si>
  <si>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</si>
  <si>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</si>
  <si>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</si>
  <si>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</si>
  <si>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</si>
  <si>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</si>
  <si>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</si>
  <si>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</si>
  <si>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</si>
  <si>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</si>
  <si>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</si>
  <si>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</si>
  <si>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</si>
  <si>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</si>
  <si>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</si>
  <si>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</si>
  <si>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</si>
  <si>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</si>
  <si>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</si>
  <si>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</si>
  <si>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</si>
  <si>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</si>
  <si>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</si>
  <si>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</si>
  <si>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</si>
  <si>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</si>
  <si>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</si>
  <si>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</si>
  <si>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</si>
  <si>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</si>
  <si>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</si>
  <si>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</si>
  <si>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</si>
  <si>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</si>
  <si>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</si>
  <si>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</si>
  <si>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</si>
  <si>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</si>
  <si>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</si>
  <si>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</si>
  <si>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</si>
  <si>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</si>
  <si>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</si>
  <si>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</si>
  <si>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</si>
  <si>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</si>
  <si>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</si>
  <si>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</si>
  <si>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</si>
  <si>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</si>
  <si>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</si>
  <si>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</si>
  <si>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</si>
  <si>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</si>
  <si>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</si>
  <si>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</si>
  <si>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</si>
  <si>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</si>
  <si>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</si>
  <si>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</si>
  <si>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</si>
  <si>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</si>
  <si>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</si>
  <si>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</si>
  <si>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</si>
  <si>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</si>
  <si>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</si>
  <si>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</si>
  <si>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</si>
  <si>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</si>
  <si>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</si>
  <si>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</si>
  <si>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</si>
  <si>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</si>
  <si>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</si>
  <si>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</si>
  <si>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</si>
  <si>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</si>
  <si>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</si>
  <si>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</si>
  <si>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</si>
  <si>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</si>
  <si>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</si>
  <si>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</si>
  <si>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</si>
  <si>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</si>
  <si>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</si>
  <si>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</si>
  <si>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</si>
  <si>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</si>
  <si>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</si>
  <si>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</si>
  <si>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</si>
  <si>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</si>
  <si>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</si>
  <si>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</si>
  <si>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</si>
  <si>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</si>
  <si>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</si>
  <si>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</si>
  <si>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</si>
  <si>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</si>
  <si>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</si>
  <si>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</si>
  <si>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</si>
  <si>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</si>
  <si>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</si>
  <si>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</si>
  <si>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</si>
  <si>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</si>
  <si>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</si>
  <si>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</si>
  <si>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</si>
  <si>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</si>
  <si>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</si>
  <si>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</si>
  <si>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</si>
  <si>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</si>
  <si>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</si>
  <si>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</si>
  <si>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</si>
  <si>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</si>
  <si>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</si>
  <si>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</si>
  <si>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</si>
  <si>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</si>
  <si>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</si>
  <si>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</si>
  <si>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</si>
  <si>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</si>
  <si>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</si>
  <si>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</si>
  <si>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</si>
  <si>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</si>
  <si>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</si>
  <si>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</si>
  <si>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</si>
  <si>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</si>
  <si>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</si>
  <si>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</si>
  <si>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</si>
  <si>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</si>
  <si>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</si>
  <si>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</si>
  <si>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</si>
  <si>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</si>
  <si>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</si>
  <si>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</si>
  <si>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</si>
  <si>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</si>
  <si>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</si>
  <si>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</si>
  <si>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</si>
  <si>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</si>
  <si>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</si>
  <si>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</si>
  <si>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</si>
  <si>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</si>
  <si>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</si>
  <si>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</si>
  <si>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</si>
  <si>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</si>
  <si>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</si>
  <si>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</si>
  <si>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</si>
  <si>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</si>
  <si>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</si>
  <si>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</si>
  <si>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</si>
  <si>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</si>
  <si>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</si>
  <si>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</si>
  <si>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</si>
  <si>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</si>
  <si>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</si>
  <si>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</si>
  <si>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</si>
  <si>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</si>
  <si>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</si>
  <si>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</si>
  <si>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</si>
  <si>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</si>
  <si>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</si>
  <si>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</si>
  <si>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</si>
  <si>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</si>
  <si>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</si>
  <si>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</si>
  <si>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</si>
  <si>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</si>
  <si>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</si>
  <si>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</si>
  <si>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</si>
  <si>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</si>
  <si>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</si>
  <si>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</si>
  <si>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</si>
  <si>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</si>
  <si>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</si>
  <si>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</si>
  <si>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</si>
  <si>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</si>
  <si>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</si>
  <si>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</si>
  <si>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</si>
  <si>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</si>
  <si>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</si>
  <si>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</si>
  <si>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</si>
  <si>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</si>
  <si>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</si>
  <si>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</si>
  <si>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</si>
  <si>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</si>
  <si>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</si>
  <si>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</si>
  <si>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</si>
  <si>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</si>
  <si>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</si>
  <si>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</si>
  <si>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</si>
  <si>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</si>
  <si>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</si>
  <si>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</si>
  <si>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</si>
  <si>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</si>
  <si>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</si>
  <si>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</si>
  <si>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</si>
  <si>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</si>
  <si>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</si>
  <si>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</si>
  <si>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</si>
  <si>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</si>
  <si>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</si>
  <si>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</si>
  <si>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</si>
  <si>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</si>
  <si>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</si>
  <si>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</si>
  <si>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</si>
  <si>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</si>
  <si>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</si>
  <si>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</si>
  <si>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</si>
  <si>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</si>
  <si>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</si>
  <si>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</si>
  <si>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</si>
  <si>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</si>
  <si>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</si>
  <si>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</si>
  <si>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</si>
  <si>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</si>
  <si>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</si>
  <si>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</si>
  <si>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</si>
  <si>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</si>
  <si>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</si>
  <si>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</si>
  <si>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</si>
  <si>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</si>
  <si>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</si>
  <si>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</si>
  <si>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</si>
  <si>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</si>
  <si>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</si>
  <si>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</si>
  <si>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</si>
  <si>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</si>
  <si>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</si>
  <si>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</si>
  <si>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</si>
  <si>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</si>
  <si>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</si>
  <si>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</si>
  <si>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</si>
  <si>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</si>
  <si>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</si>
  <si>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</si>
  <si>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</si>
  <si>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</si>
  <si>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</si>
  <si>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</si>
  <si>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</si>
  <si>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</si>
  <si>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</si>
  <si>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</si>
  <si>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</si>
  <si>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</si>
  <si>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</si>
  <si>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</si>
  <si>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</si>
  <si>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</si>
  <si>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</si>
  <si>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</si>
  <si>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</si>
  <si>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</si>
  <si>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</si>
  <si>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</si>
  <si>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</si>
  <si>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</si>
  <si>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</si>
  <si>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</si>
  <si>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</si>
  <si>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</si>
  <si>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</si>
  <si>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</si>
  <si>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</si>
  <si>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</si>
  <si>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</si>
  <si>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</si>
  <si>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</si>
  <si>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</si>
  <si>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</si>
  <si>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</si>
  <si>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</si>
  <si>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</si>
  <si>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</si>
  <si>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</si>
  <si>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</si>
  <si>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</si>
  <si>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</si>
  <si>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</si>
  <si>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</si>
  <si>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</si>
  <si>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</si>
  <si>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</si>
  <si>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</si>
  <si>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</si>
  <si>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</si>
  <si>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</si>
  <si>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</si>
  <si>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</si>
  <si>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</si>
  <si>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</si>
  <si>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</si>
  <si>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</si>
  <si>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</si>
  <si>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</si>
  <si>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</si>
  <si>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</si>
  <si>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</si>
  <si>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</si>
  <si>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</si>
  <si>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</si>
  <si>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</si>
  <si>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</si>
  <si>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</si>
  <si>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</si>
  <si>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</si>
  <si>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</si>
  <si>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</si>
  <si>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</si>
  <si>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</si>
  <si>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</si>
  <si>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</si>
  <si>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</si>
  <si>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</si>
  <si>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</si>
  <si>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</si>
  <si>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</si>
  <si>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</si>
  <si>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</si>
  <si>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</si>
  <si>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</si>
  <si>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</si>
  <si>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</si>
  <si>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</si>
  <si>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</si>
  <si>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</si>
  <si>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</si>
  <si>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</si>
  <si>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</si>
  <si>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</si>
  <si>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</si>
  <si>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</si>
  <si>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</si>
  <si>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</si>
  <si>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</si>
  <si>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</si>
  <si>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</si>
  <si>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</si>
  <si>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</si>
  <si>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</si>
  <si>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</si>
  <si>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</si>
  <si>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</si>
  <si>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</si>
  <si>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</si>
  <si>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</si>
  <si>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</si>
  <si>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</si>
  <si>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</si>
  <si>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</si>
  <si>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</si>
  <si>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</si>
  <si>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</si>
  <si>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</si>
  <si>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</si>
  <si>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</si>
  <si>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</si>
  <si>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</si>
  <si>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</si>
  <si>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</si>
  <si>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</si>
  <si>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</si>
  <si>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</si>
  <si>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</si>
  <si>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</si>
  <si>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</si>
  <si>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</si>
  <si>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</si>
  <si>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</si>
  <si>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</si>
  <si>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</si>
  <si>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</si>
  <si>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</si>
  <si>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</si>
  <si>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</si>
  <si>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</si>
  <si>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</si>
  <si>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</si>
  <si>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</si>
  <si>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</si>
  <si>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</si>
  <si>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</si>
  <si>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</si>
  <si>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</si>
  <si>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</si>
  <si>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</si>
  <si>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</si>
  <si>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</si>
  <si>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</si>
  <si>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</si>
  <si>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</si>
  <si>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</si>
  <si>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</si>
  <si>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</si>
  <si>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</si>
  <si>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</si>
  <si>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</si>
  <si>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</si>
  <si>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</si>
  <si>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</si>
  <si>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</si>
  <si>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</si>
  <si>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</si>
  <si>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</si>
  <si>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</si>
  <si>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</si>
  <si>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</si>
  <si>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</si>
  <si>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</si>
  <si>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</si>
  <si>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</si>
  <si>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</si>
  <si>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</si>
  <si>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</si>
  <si>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</si>
  <si>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</si>
  <si>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</si>
  <si>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</si>
  <si>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</si>
  <si>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</si>
  <si>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</si>
  <si>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</si>
  <si>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</si>
  <si>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</si>
  <si>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</si>
  <si>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</si>
  <si>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</si>
  <si>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</si>
  <si>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</si>
  <si>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</si>
  <si>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</si>
  <si>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</si>
  <si>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</si>
  <si>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</si>
  <si>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</si>
  <si>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</si>
  <si>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</si>
  <si>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</si>
  <si>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</si>
  <si>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</si>
  <si>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</si>
  <si>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</si>
  <si>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</si>
  <si>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</si>
  <si>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</si>
  <si>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</si>
  <si>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</si>
  <si>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</si>
  <si>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</si>
  <si>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</si>
  <si>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</si>
  <si>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</si>
  <si>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</si>
  <si>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</si>
  <si>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</si>
  <si>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</si>
  <si>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</si>
  <si>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</si>
  <si>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</si>
  <si>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</si>
  <si>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</si>
  <si>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</si>
  <si>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</si>
  <si>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</si>
  <si>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</si>
  <si>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</si>
  <si>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</si>
  <si>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</si>
  <si>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</si>
  <si>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</si>
  <si>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</si>
  <si>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</si>
  <si>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</si>
  <si>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</si>
  <si>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</si>
  <si>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</si>
  <si>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</si>
  <si>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</si>
  <si>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</si>
  <si>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</si>
  <si>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</si>
  <si>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</si>
  <si>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</si>
  <si>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</si>
  <si>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</si>
  <si>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</si>
  <si>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</si>
  <si>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</si>
  <si>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</si>
  <si>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</si>
  <si>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</si>
  <si>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</si>
  <si>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</si>
  <si>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</si>
  <si>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</si>
  <si>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</si>
  <si>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</si>
  <si>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</si>
  <si>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</si>
  <si>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</si>
  <si>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</si>
  <si>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</si>
  <si>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</si>
  <si>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</si>
  <si>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</si>
  <si>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</si>
  <si>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</si>
  <si>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</si>
  <si>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</si>
  <si>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</si>
  <si>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</si>
  <si>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</si>
  <si>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</si>
  <si>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</si>
  <si>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</si>
  <si>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</si>
  <si>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</si>
  <si>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</si>
  <si>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</si>
  <si>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</si>
  <si>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</si>
  <si>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</si>
  <si>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</si>
  <si>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</si>
  <si>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</si>
  <si>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</si>
  <si>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</si>
  <si>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</si>
  <si>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</si>
  <si>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</si>
  <si>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</si>
  <si>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</si>
  <si>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</si>
  <si>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</si>
  <si>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</si>
  <si>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</si>
  <si>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</si>
  <si>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</si>
  <si>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</si>
  <si>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</si>
  <si>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</si>
  <si>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</si>
  <si>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</si>
  <si>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</si>
  <si>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</si>
  <si>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</si>
  <si>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</si>
  <si>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</si>
  <si>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</si>
  <si>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</si>
  <si>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</si>
  <si>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</si>
  <si>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</si>
  <si>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</si>
  <si>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</si>
  <si>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</si>
  <si>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</si>
  <si>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</si>
  <si>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</si>
  <si>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</si>
  <si>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</si>
  <si>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</si>
  <si>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</si>
  <si>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</si>
  <si>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</si>
  <si>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</si>
  <si>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</si>
  <si>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</si>
  <si>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</si>
  <si>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</si>
  <si>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</si>
  <si>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</si>
  <si>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</si>
  <si>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</si>
  <si>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</si>
  <si>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</si>
  <si>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</si>
  <si>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</si>
  <si>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</si>
  <si>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</si>
  <si>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</si>
  <si>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</si>
  <si>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</si>
  <si>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</si>
  <si>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</si>
  <si>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</si>
  <si>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</si>
  <si>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</si>
  <si>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</si>
  <si>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</si>
  <si>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</si>
  <si>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</si>
  <si>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</si>
  <si>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</si>
  <si>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</si>
  <si>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</si>
  <si>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</si>
  <si>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</si>
  <si>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</si>
  <si>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</si>
  <si>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</si>
  <si>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</si>
  <si>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</si>
  <si>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</si>
  <si>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</si>
  <si>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</si>
  <si>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</si>
  <si>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</si>
  <si>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</si>
  <si>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</si>
  <si>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</si>
  <si>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</si>
  <si>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</si>
  <si>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</si>
  <si>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</si>
  <si>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</si>
  <si>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</si>
  <si>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</si>
  <si>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</si>
  <si>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</si>
  <si>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</si>
  <si>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</si>
  <si>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</si>
  <si>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</si>
  <si>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</si>
  <si>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</si>
  <si>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</si>
  <si>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</si>
  <si>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</si>
  <si>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</si>
  <si>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</si>
  <si>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</si>
  <si>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</si>
  <si>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</si>
  <si>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</si>
  <si>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</si>
  <si>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</si>
  <si>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</si>
  <si>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</si>
  <si>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</si>
  <si>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</si>
  <si>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</si>
  <si>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</si>
  <si>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</si>
  <si>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</si>
  <si>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</si>
  <si>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</si>
  <si>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</si>
  <si>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</si>
  <si>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</si>
  <si>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</si>
  <si>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</si>
  <si>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</si>
  <si>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</si>
  <si>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</si>
  <si>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</si>
  <si>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</si>
  <si>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</si>
  <si>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</si>
  <si>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</si>
  <si>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</si>
  <si>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</si>
  <si>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</si>
  <si>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</si>
  <si>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</si>
  <si>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</si>
  <si>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</si>
  <si>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</si>
  <si>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</si>
  <si>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</si>
  <si>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</si>
  <si>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</si>
  <si>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</si>
  <si>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</si>
  <si>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</si>
  <si>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</si>
  <si>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</si>
  <si>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</si>
  <si>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</si>
  <si>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</si>
  <si>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</si>
  <si>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</si>
  <si>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</si>
  <si>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</si>
  <si>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</si>
  <si>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</si>
  <si>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</si>
  <si>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</si>
  <si>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</si>
  <si>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</si>
  <si>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</si>
  <si>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</si>
  <si>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</si>
  <si>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</si>
  <si>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</si>
  <si>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</si>
  <si>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</si>
  <si>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</si>
  <si>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</si>
  <si>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</si>
  <si>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</si>
  <si>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</si>
  <si>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</si>
  <si>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</si>
  <si>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</si>
  <si>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</si>
  <si>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</si>
  <si>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</si>
  <si>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</si>
  <si>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</si>
  <si>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</si>
  <si>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</si>
  <si>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</si>
  <si>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</si>
  <si>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</si>
  <si>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</si>
  <si>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</si>
  <si>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</si>
  <si>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</si>
  <si>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</si>
  <si>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</si>
  <si>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</si>
  <si>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</si>
  <si>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</si>
  <si>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</si>
  <si>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</si>
  <si>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</si>
  <si>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</si>
  <si>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</si>
  <si>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</si>
  <si>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</si>
  <si>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</si>
  <si>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</si>
  <si>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</si>
  <si>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</si>
  <si>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</si>
  <si>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</si>
  <si>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</si>
  <si>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</si>
  <si>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</si>
  <si>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</si>
  <si>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</si>
  <si>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</si>
  <si>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</si>
  <si>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</si>
  <si>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</si>
  <si>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</si>
  <si>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</si>
  <si>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</si>
  <si>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</si>
  <si>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</si>
  <si>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</si>
  <si>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</si>
  <si>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</si>
  <si>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</si>
  <si>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</si>
  <si>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</si>
  <si>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</si>
  <si>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</si>
  <si>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</si>
  <si>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</si>
  <si>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</si>
  <si>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</si>
  <si>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</si>
  <si>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</si>
  <si>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</si>
  <si>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</si>
  <si>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</si>
  <si>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</si>
  <si>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</si>
  <si>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</si>
  <si>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</si>
  <si>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</si>
  <si>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</si>
  <si>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</si>
  <si>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</si>
  <si>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</si>
  <si>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</si>
  <si>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</si>
  <si>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</si>
  <si>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</si>
  <si>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</si>
  <si>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</si>
  <si>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</si>
  <si>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</si>
  <si>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</si>
  <si>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</si>
  <si>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</si>
  <si>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</si>
  <si>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</si>
  <si>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</si>
  <si>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</si>
  <si>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</si>
  <si>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</si>
  <si>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</si>
  <si>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</si>
  <si>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</si>
  <si>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</si>
  <si>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</si>
  <si>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</si>
  <si>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</si>
  <si>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</si>
  <si>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</si>
  <si>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</si>
  <si>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</si>
  <si>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</si>
  <si>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</si>
  <si>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</si>
  <si>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</si>
  <si>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</si>
  <si>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</si>
  <si>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</si>
  <si>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</si>
  <si>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</si>
  <si>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</si>
  <si>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</si>
  <si>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</si>
  <si>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</si>
  <si>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</si>
  <si>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</si>
  <si>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</si>
  <si>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</si>
  <si>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</si>
  <si>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</si>
  <si>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</si>
  <si>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</si>
  <si>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</si>
  <si>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</si>
  <si>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</si>
  <si>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</si>
  <si>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</si>
  <si>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</si>
  <si>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</si>
  <si>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</si>
  <si>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</si>
  <si>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</si>
  <si>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</si>
  <si>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</si>
  <si>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</si>
  <si>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</si>
  <si>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</si>
  <si>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</si>
  <si>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</si>
  <si>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</si>
  <si>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</si>
  <si>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</si>
  <si>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</si>
  <si>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</si>
  <si>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</si>
  <si>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</si>
  <si>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</si>
  <si>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</si>
  <si>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</si>
  <si>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</si>
  <si>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</si>
  <si>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</si>
  <si>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</si>
  <si>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</si>
  <si>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</si>
  <si>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</si>
  <si>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</si>
  <si>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</si>
  <si>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</si>
  <si>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</si>
  <si>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</si>
  <si>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</si>
  <si>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</si>
  <si>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</si>
  <si>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</si>
  <si>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</si>
  <si>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</si>
  <si>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</si>
  <si>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</si>
  <si>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</si>
  <si>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</si>
  <si>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</si>
  <si>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</si>
  <si>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</si>
  <si>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</si>
  <si>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</si>
  <si>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</si>
  <si>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</si>
  <si>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</si>
  <si>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</si>
  <si>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</si>
  <si>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</si>
  <si>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</si>
  <si>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</si>
  <si>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</si>
  <si>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</si>
  <si>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</si>
  <si>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</si>
  <si>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</si>
  <si>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</si>
  <si>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</si>
  <si>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</si>
  <si>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</si>
  <si>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</si>
  <si>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</si>
  <si>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</si>
  <si>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</si>
  <si>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</si>
  <si>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</si>
  <si>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</si>
  <si>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</si>
  <si>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</si>
  <si>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</si>
  <si>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</si>
  <si>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</si>
  <si>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</si>
  <si>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</si>
  <si>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</si>
  <si>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</si>
  <si>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</si>
  <si>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</si>
  <si>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</si>
  <si>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</si>
  <si>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</si>
  <si>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</si>
  <si>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</si>
  <si>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</si>
  <si>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</si>
  <si>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</si>
  <si>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</si>
  <si>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</si>
  <si>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</si>
  <si>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</si>
  <si>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</si>
  <si>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</si>
  <si>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</si>
  <si>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</si>
  <si>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</si>
  <si>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</si>
  <si>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</si>
  <si>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</si>
  <si>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</si>
  <si>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</si>
  <si>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</si>
  <si>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</si>
  <si>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</si>
  <si>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</si>
  <si>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</si>
  <si>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</si>
  <si>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</si>
  <si>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</si>
  <si>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</si>
  <si>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</si>
  <si>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</si>
  <si>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</si>
  <si>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</si>
  <si>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</si>
  <si>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</si>
  <si>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</si>
  <si>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</si>
  <si>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</si>
  <si>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</si>
  <si>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</si>
  <si>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</si>
  <si>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</si>
  <si>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</si>
  <si>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</si>
  <si>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</si>
  <si>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</si>
  <si>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</si>
  <si>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</si>
  <si>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</si>
  <si>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</si>
  <si>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</si>
  <si>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</si>
  <si>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</si>
  <si>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</si>
  <si>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</si>
  <si>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</si>
  <si>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</si>
  <si>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</si>
  <si>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</si>
  <si>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</si>
  <si>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</si>
  <si>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</si>
  <si>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</si>
  <si>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</si>
  <si>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</si>
  <si>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</si>
  <si>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</si>
  <si>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</si>
  <si>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</si>
  <si>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</si>
  <si>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</si>
  <si>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</si>
  <si>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</si>
  <si>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</si>
  <si>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</si>
  <si>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</si>
  <si>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</si>
  <si>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</si>
  <si>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</si>
  <si>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</si>
  <si>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</si>
  <si>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</si>
  <si>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</si>
  <si>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</si>
  <si>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</si>
  <si>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</si>
  <si>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</si>
  <si>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</si>
  <si>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</si>
  <si>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</si>
  <si>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</si>
  <si>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</si>
  <si>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</si>
  <si>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</si>
  <si>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</si>
  <si>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</si>
  <si>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</si>
  <si>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</si>
  <si>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</si>
  <si>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</si>
  <si>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</si>
  <si>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</si>
  <si>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</si>
  <si>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</si>
  <si>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</si>
  <si>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</si>
  <si>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</si>
  <si>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</si>
  <si>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</si>
  <si>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</si>
  <si>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</si>
  <si>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</si>
  <si>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</si>
  <si>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</si>
  <si>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</si>
  <si>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</si>
  <si>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</si>
  <si>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</si>
  <si>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</si>
  <si>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</si>
  <si>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</si>
  <si>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</si>
  <si>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</si>
  <si>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</si>
  <si>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</si>
  <si>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</si>
  <si>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</si>
  <si>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</si>
  <si>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</si>
  <si>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</si>
  <si>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</si>
  <si>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</si>
  <si>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</si>
  <si>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</si>
  <si>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</si>
  <si>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</si>
  <si>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</si>
  <si>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</si>
  <si>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</si>
  <si>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</si>
  <si>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</si>
  <si>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</si>
  <si>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</si>
  <si>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</si>
  <si>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</si>
  <si>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</si>
  <si>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</si>
  <si>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</si>
  <si>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</si>
  <si>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</si>
  <si>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</si>
  <si>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</si>
  <si>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</si>
  <si>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</si>
  <si>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</si>
  <si>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</si>
  <si>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</si>
  <si>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</si>
  <si>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</si>
  <si>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</si>
  <si>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</si>
  <si>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</si>
  <si>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</si>
  <si>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</si>
  <si>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</si>
  <si>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</si>
  <si>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</si>
  <si>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</si>
  <si>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</si>
  <si>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</si>
  <si>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</si>
  <si>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</si>
  <si>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</si>
  <si>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</si>
  <si>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</si>
  <si>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</si>
  <si>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</si>
  <si>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</si>
  <si>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</si>
  <si>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</si>
  <si>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</si>
  <si>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</si>
  <si>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</si>
  <si>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</si>
  <si>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</si>
  <si>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</si>
  <si>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</si>
  <si>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</si>
  <si>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</si>
  <si>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</si>
  <si>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</si>
  <si>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</si>
  <si>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</si>
  <si>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</si>
  <si>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</si>
  <si>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</si>
  <si>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</si>
  <si>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</si>
  <si>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</si>
  <si>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</si>
  <si>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</si>
  <si>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</si>
  <si>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</si>
  <si>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</si>
  <si>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</si>
  <si>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</si>
  <si>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</si>
  <si>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</si>
  <si>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</si>
  <si>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</si>
  <si>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</si>
  <si>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</si>
  <si>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</si>
  <si>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</si>
  <si>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</si>
  <si>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</si>
  <si>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</si>
  <si>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</si>
  <si>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</si>
  <si>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</si>
  <si>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</si>
  <si>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</si>
  <si>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</si>
  <si>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</si>
  <si>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</si>
  <si>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</si>
  <si>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</si>
  <si>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</si>
  <si>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</si>
  <si>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</si>
  <si>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</si>
  <si>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</si>
  <si>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</si>
  <si>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</si>
  <si>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</si>
  <si>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</si>
  <si>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</si>
  <si>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</si>
  <si>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</si>
  <si>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</si>
  <si>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</si>
  <si>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</si>
  <si>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</si>
  <si>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</si>
  <si>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</si>
  <si>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</si>
  <si>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</si>
  <si>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</si>
  <si>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</si>
  <si>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</si>
  <si>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</si>
  <si>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</si>
  <si>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</si>
  <si>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</si>
  <si>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</si>
  <si>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</si>
  <si>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</si>
  <si>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</si>
  <si>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</si>
  <si>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</si>
  <si>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</si>
  <si>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</si>
  <si>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</si>
  <si>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</si>
  <si>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</si>
  <si>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</si>
  <si>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</si>
  <si>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</si>
  <si>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</si>
  <si>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</si>
  <si>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</si>
  <si>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</si>
  <si>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</si>
  <si>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</si>
  <si>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</si>
  <si>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</si>
  <si>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</si>
  <si>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</si>
  <si>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</si>
  <si>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</si>
  <si>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</si>
  <si>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</si>
  <si>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</si>
  <si>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</si>
  <si>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</si>
  <si>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</si>
  <si>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</si>
  <si>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</si>
  <si>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</si>
  <si>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</si>
  <si>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</si>
  <si>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</si>
  <si>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</si>
  <si>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</si>
  <si>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</si>
  <si>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</si>
  <si>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</si>
  <si>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</si>
  <si>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</si>
  <si>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</si>
  <si>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</si>
  <si>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</si>
  <si>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</si>
  <si>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</si>
  <si>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</si>
  <si>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</si>
  <si>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</si>
  <si>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</si>
  <si>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</si>
  <si>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</si>
  <si>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</si>
  <si>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</si>
  <si>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</si>
  <si>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</si>
  <si>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</si>
  <si>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</si>
  <si>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</si>
  <si>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</si>
  <si>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</si>
  <si>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</si>
  <si>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</si>
  <si>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</si>
  <si>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</si>
  <si>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</si>
  <si>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</si>
  <si>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</si>
  <si>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</si>
  <si>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</si>
  <si>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</si>
  <si>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</si>
  <si>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</si>
  <si>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</si>
  <si>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</si>
  <si>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</si>
  <si>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</si>
  <si>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</si>
  <si>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</si>
  <si>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</si>
  <si>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</si>
  <si>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</si>
  <si>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</si>
  <si>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</si>
  <si>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</si>
  <si>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</si>
  <si>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</si>
  <si>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</si>
  <si>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</si>
  <si>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</si>
  <si>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</si>
  <si>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</si>
  <si>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</si>
  <si>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</si>
  <si>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</si>
  <si>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</si>
  <si>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</si>
  <si>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</si>
  <si>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</si>
  <si>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</si>
  <si>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</si>
  <si>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</si>
  <si>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</si>
  <si>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</si>
  <si>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</si>
  <si>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</si>
  <si>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</si>
  <si>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</si>
  <si>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</si>
  <si>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</si>
  <si>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</si>
  <si>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</si>
  <si>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</si>
  <si>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</si>
  <si>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</si>
  <si>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</si>
  <si>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</si>
  <si>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</si>
  <si>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</si>
  <si>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</si>
  <si>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</si>
  <si>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</si>
  <si>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</si>
  <si>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</si>
  <si>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</si>
  <si>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</si>
  <si>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</si>
  <si>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</si>
  <si>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</si>
  <si>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</si>
  <si>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</si>
  <si>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</si>
  <si>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</si>
  <si>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</si>
  <si>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</si>
  <si>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</si>
  <si>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</si>
  <si>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</si>
  <si>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</si>
  <si>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</si>
  <si>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</si>
  <si>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</si>
  <si>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</si>
  <si>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</si>
  <si>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</si>
  <si>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</si>
  <si>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</si>
  <si>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</si>
  <si>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</si>
  <si>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</si>
  <si>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</si>
  <si>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</si>
  <si>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</si>
  <si>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</si>
  <si>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</si>
  <si>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</si>
  <si>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</si>
  <si>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</si>
  <si>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</si>
  <si>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</si>
  <si>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</si>
  <si>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</si>
  <si>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</si>
  <si>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</si>
  <si>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</si>
  <si>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</si>
  <si>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</si>
  <si>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</si>
  <si>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</si>
  <si>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</si>
  <si>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</si>
  <si>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</si>
  <si>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</si>
  <si>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</si>
  <si>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</si>
  <si>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</si>
  <si>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</si>
  <si>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</si>
  <si>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</si>
  <si>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</si>
  <si>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</si>
  <si>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</si>
  <si>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</si>
  <si>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</si>
  <si>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</si>
  <si>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</si>
  <si>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</si>
  <si>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</si>
  <si>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</si>
  <si>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</si>
  <si>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</si>
  <si>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</si>
  <si>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</si>
  <si>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</si>
  <si>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</si>
  <si>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</si>
  <si>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</si>
  <si>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</si>
  <si>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</si>
  <si>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</si>
  <si>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</si>
  <si>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</si>
  <si>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</si>
  <si>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</si>
  <si>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</si>
  <si>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</si>
  <si>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</si>
  <si>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</si>
  <si>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</si>
  <si>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</si>
  <si>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</si>
  <si>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</si>
  <si>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</si>
  <si>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</si>
  <si>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</si>
  <si>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</si>
  <si>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</si>
  <si>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</si>
  <si>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</si>
  <si>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</si>
  <si>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</si>
  <si>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</si>
  <si>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</si>
  <si>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</si>
  <si>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</si>
  <si>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</si>
  <si>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</si>
  <si>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</si>
  <si>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</si>
  <si>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</si>
  <si>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</si>
  <si>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</si>
  <si>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</si>
  <si>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</si>
  <si>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</si>
  <si>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</si>
  <si>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</si>
  <si>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</si>
  <si>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</si>
  <si>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</si>
  <si>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</si>
  <si>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</si>
  <si>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</si>
  <si>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</si>
  <si>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</si>
  <si>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</si>
  <si>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</si>
  <si>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</si>
  <si>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</si>
  <si>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</si>
  <si>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</si>
  <si>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</si>
  <si>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</si>
  <si>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</si>
  <si>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</si>
  <si>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</si>
  <si>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</si>
  <si>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</si>
  <si>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</si>
  <si>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</si>
  <si>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</si>
  <si>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</si>
  <si>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</si>
  <si>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</si>
  <si>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</si>
  <si>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</si>
  <si>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</si>
  <si>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</si>
  <si>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</si>
  <si>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</si>
  <si>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</si>
  <si>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</si>
  <si>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</si>
  <si>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</si>
  <si>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</si>
  <si>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</si>
  <si>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</si>
  <si>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</si>
  <si>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</si>
  <si>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</si>
  <si>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</si>
  <si>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</si>
  <si>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</si>
  <si>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</si>
  <si>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</si>
  <si>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</si>
  <si>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</si>
  <si>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</si>
  <si>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</si>
  <si>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</si>
  <si>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</si>
  <si>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</si>
  <si>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</si>
  <si>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</si>
  <si>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</si>
  <si>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</si>
  <si>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</si>
  <si>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</si>
  <si>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</si>
  <si>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</si>
  <si>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</si>
  <si>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</si>
  <si>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</si>
  <si>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</si>
  <si>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</si>
  <si>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</si>
  <si>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</si>
  <si>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</si>
  <si>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</si>
  <si>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</si>
  <si>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</si>
  <si>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</si>
  <si>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</si>
  <si>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</si>
  <si>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</si>
  <si>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</si>
  <si>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</si>
  <si>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</si>
  <si>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</si>
  <si>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</si>
  <si>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</si>
  <si>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</si>
  <si>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</si>
  <si>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</si>
  <si>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</si>
  <si>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</si>
  <si>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</si>
  <si>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</si>
  <si>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</si>
  <si>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</si>
  <si>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</si>
  <si>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</si>
  <si>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</si>
  <si>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</si>
  <si>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</si>
  <si>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</si>
  <si>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</si>
  <si>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</si>
  <si>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</si>
  <si>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</si>
  <si>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</si>
  <si>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</si>
  <si>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</si>
  <si>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</si>
  <si>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</si>
  <si>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</si>
  <si>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</si>
  <si>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</si>
  <si>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</si>
  <si>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</si>
  <si>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</si>
  <si>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</si>
  <si>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</si>
  <si>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</si>
  <si>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</si>
  <si>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</si>
  <si>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</si>
  <si>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</si>
  <si>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</si>
  <si>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</si>
  <si>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</si>
  <si>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</si>
  <si>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</si>
  <si>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</si>
  <si>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</si>
  <si>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</si>
  <si>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</si>
  <si>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</si>
  <si>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</si>
  <si>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</si>
  <si>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</si>
  <si>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</si>
  <si>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</si>
  <si>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</si>
  <si>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</si>
  <si>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</si>
  <si>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</si>
  <si>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</si>
  <si>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</si>
  <si>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</si>
  <si>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</si>
  <si>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</si>
  <si>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</si>
  <si>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</si>
  <si>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</si>
  <si>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</si>
  <si>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</si>
  <si>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</si>
  <si>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</si>
  <si>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</si>
  <si>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</si>
  <si>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</si>
  <si>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</si>
  <si>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</si>
  <si>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</si>
  <si>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</si>
  <si>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</si>
  <si>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</si>
  <si>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</si>
  <si>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</si>
  <si>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</si>
  <si>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</si>
  <si>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</si>
  <si>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</si>
  <si>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</si>
  <si>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</si>
  <si>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</si>
  <si>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</si>
  <si>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</si>
  <si>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</si>
  <si>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</si>
  <si>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</si>
  <si>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</si>
  <si>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</si>
  <si>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</si>
  <si>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</si>
  <si>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</si>
  <si>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</si>
  <si>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</si>
  <si>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</si>
  <si>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</si>
  <si>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</si>
  <si>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</si>
  <si>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</si>
  <si>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</si>
  <si>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</si>
  <si>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</si>
  <si>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</si>
  <si>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</si>
  <si>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</si>
  <si>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</si>
  <si>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</si>
  <si>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</si>
  <si>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</si>
  <si>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</si>
  <si>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</si>
  <si>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</si>
  <si>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</si>
  <si>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</si>
  <si>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</si>
  <si>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</si>
  <si>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</si>
  <si>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</si>
  <si>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</si>
  <si>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</si>
  <si>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</si>
  <si>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</si>
  <si>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</si>
  <si>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</si>
  <si>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</si>
  <si>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</si>
  <si>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</si>
  <si>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</si>
  <si>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</si>
  <si>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</si>
  <si>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</si>
  <si>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</si>
  <si>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</si>
  <si>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</si>
  <si>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</si>
  <si>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</si>
  <si>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</si>
  <si>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</si>
  <si>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</si>
  <si>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</si>
  <si>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</si>
  <si>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</si>
  <si>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</si>
  <si>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</si>
  <si>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</si>
  <si>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</si>
  <si>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</si>
  <si>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</si>
  <si>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</si>
  <si>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</si>
  <si>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</si>
  <si>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</si>
  <si>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</si>
  <si>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</si>
  <si>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</si>
  <si>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</si>
  <si>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</si>
  <si>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</si>
  <si>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</si>
  <si>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</si>
  <si>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</si>
  <si>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</si>
  <si>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</si>
  <si>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</si>
  <si>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</si>
  <si>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</si>
  <si>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</si>
  <si>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</si>
  <si>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</si>
  <si>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</si>
  <si>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</si>
  <si>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</si>
  <si>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</si>
  <si>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</si>
  <si>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</si>
  <si>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</si>
  <si>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</si>
  <si>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</si>
  <si>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</si>
  <si>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</si>
  <si>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</si>
  <si>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</si>
  <si>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</si>
  <si>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</si>
  <si>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</si>
  <si>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</si>
  <si>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</si>
  <si>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</si>
  <si>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</si>
  <si>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</si>
  <si>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</si>
  <si>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</si>
  <si>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</si>
  <si>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</si>
  <si>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</si>
  <si>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</si>
  <si>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</si>
  <si>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</si>
  <si>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</si>
  <si>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</si>
  <si>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</si>
  <si>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</si>
  <si>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</si>
  <si>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</si>
  <si>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</si>
  <si>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</si>
  <si>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</si>
  <si>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</si>
  <si>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</si>
  <si>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</si>
  <si>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</si>
  <si>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</si>
  <si>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</si>
  <si>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</si>
  <si>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</si>
  <si>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</si>
  <si>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</si>
  <si>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</si>
  <si>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</si>
  <si>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</si>
  <si>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</si>
  <si>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</si>
  <si>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</si>
  <si>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</si>
  <si>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</si>
  <si>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</si>
  <si>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</si>
  <si>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</si>
  <si>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</si>
  <si>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</si>
  <si>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</si>
  <si>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</si>
  <si>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</si>
  <si>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</si>
  <si>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</si>
  <si>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</si>
  <si>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</si>
  <si>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</si>
  <si>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</si>
  <si>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</si>
  <si>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</si>
  <si>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</si>
  <si>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</si>
  <si>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</si>
  <si>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</si>
  <si>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</si>
  <si>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</si>
  <si>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</si>
  <si>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</si>
  <si>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</si>
  <si>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</si>
  <si>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</si>
  <si>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</si>
  <si>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</si>
  <si>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</si>
  <si>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</si>
  <si>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</si>
  <si>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</si>
  <si>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</si>
  <si>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</si>
  <si>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</si>
  <si>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</si>
  <si>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</si>
  <si>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</si>
  <si>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</si>
  <si>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</si>
  <si>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</si>
  <si>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</si>
  <si>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</si>
  <si>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</si>
  <si>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</si>
  <si>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</si>
  <si>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</si>
  <si>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</si>
  <si>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</si>
  <si>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</si>
  <si>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</si>
  <si>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</si>
  <si>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</si>
  <si>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</si>
  <si>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</si>
  <si>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</si>
  <si>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</si>
  <si>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</si>
  <si>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</si>
  <si>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</si>
  <si>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</si>
  <si>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</si>
  <si>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</si>
  <si>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</si>
  <si>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</si>
  <si>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</si>
  <si>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</si>
  <si>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</si>
  <si>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</si>
  <si>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</si>
  <si>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</si>
  <si>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</si>
  <si>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</si>
  <si>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</si>
  <si>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</si>
  <si>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</si>
  <si>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</si>
  <si>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</si>
  <si>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</si>
  <si>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</si>
  <si>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</si>
  <si>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</si>
  <si>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</si>
  <si>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</si>
  <si>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</si>
  <si>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</si>
  <si>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</si>
  <si>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</si>
  <si>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</si>
  <si>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</si>
  <si>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</si>
  <si>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</si>
  <si>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</si>
  <si>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</si>
  <si>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</si>
  <si>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</si>
  <si>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</si>
  <si>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</si>
  <si>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</si>
  <si>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</si>
  <si>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</si>
  <si>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</si>
  <si>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</si>
  <si>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</si>
  <si>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</si>
  <si>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</si>
  <si>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</si>
  <si>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</si>
  <si>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</si>
  <si>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</si>
  <si>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</si>
  <si>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</si>
  <si>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</si>
  <si>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</si>
  <si>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</si>
  <si>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</si>
  <si>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</si>
  <si>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</si>
  <si>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</si>
  <si>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</si>
  <si>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</si>
  <si>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</si>
  <si>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</si>
  <si>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</si>
  <si>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</si>
  <si>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</si>
  <si>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</si>
  <si>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</si>
  <si>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</si>
  <si>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</si>
  <si>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</si>
  <si>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</si>
  <si>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</si>
  <si>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</si>
  <si>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</si>
  <si>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</si>
  <si>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</si>
  <si>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</si>
  <si>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</si>
  <si>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</si>
  <si>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</si>
  <si>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</si>
  <si>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</si>
  <si>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</si>
  <si>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</si>
  <si>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</si>
  <si>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</si>
  <si>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</si>
  <si>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</si>
  <si>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</si>
  <si>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</si>
  <si>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</si>
  <si>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</si>
  <si>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</si>
  <si>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</si>
  <si>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</si>
  <si>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</si>
  <si>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</si>
  <si>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</si>
  <si>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</si>
  <si>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</si>
  <si>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</si>
  <si>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</si>
  <si>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</si>
  <si>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</si>
  <si>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</si>
  <si>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</si>
  <si>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</si>
  <si>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</si>
  <si>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</si>
  <si>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</si>
  <si>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</si>
  <si>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</si>
  <si>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</si>
  <si>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</si>
  <si>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</si>
  <si>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</si>
  <si>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</si>
  <si>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</si>
  <si>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</si>
  <si>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</si>
  <si>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</si>
  <si>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</si>
  <si>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</si>
  <si>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</si>
  <si>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</si>
  <si>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</si>
  <si>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</si>
  <si>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</si>
  <si>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</si>
  <si>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</si>
  <si>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</si>
  <si>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</si>
  <si>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</si>
  <si>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</si>
  <si>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</si>
  <si>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</si>
  <si>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</si>
  <si>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</si>
  <si>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</si>
  <si>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</si>
  <si>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</si>
  <si>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</si>
  <si>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</si>
  <si>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</si>
  <si>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</si>
  <si>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</si>
  <si>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</si>
  <si>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</si>
  <si>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</si>
  <si>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</si>
  <si>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</si>
  <si>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</si>
  <si>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</si>
  <si>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</si>
  <si>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</si>
  <si>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</si>
  <si>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</si>
  <si>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</si>
  <si>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</si>
  <si>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</si>
  <si>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</si>
  <si>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</si>
  <si>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</si>
  <si>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</si>
  <si>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</si>
  <si>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</si>
  <si>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</si>
  <si>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</si>
  <si>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</si>
  <si>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</si>
  <si>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</si>
  <si>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</si>
  <si>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</si>
  <si>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</si>
  <si>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</si>
  <si>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</si>
  <si>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</si>
  <si>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</si>
  <si>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</si>
  <si>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</si>
  <si>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</si>
  <si>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</si>
  <si>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</si>
  <si>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</si>
  <si>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</si>
  <si>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</si>
  <si>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</si>
  <si>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</si>
  <si>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</si>
  <si>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</si>
  <si>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</si>
  <si>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</si>
  <si>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</si>
  <si>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</si>
  <si>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</si>
  <si>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</si>
  <si>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</si>
  <si>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</si>
  <si>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</si>
  <si>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</si>
  <si>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</si>
  <si>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</si>
  <si>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</si>
  <si>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</si>
  <si>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</si>
  <si>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</si>
  <si>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</si>
  <si>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</si>
  <si>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</si>
  <si>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</si>
  <si>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</si>
  <si>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</si>
  <si>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</si>
  <si>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</si>
  <si>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</si>
  <si>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</si>
  <si>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</si>
  <si>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</si>
  <si>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</si>
  <si>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</si>
  <si>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</si>
  <si>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</si>
  <si>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</si>
  <si>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</si>
  <si>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</si>
  <si>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</si>
  <si>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</si>
  <si>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</si>
  <si>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</si>
  <si>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</si>
  <si>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</si>
  <si>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</si>
  <si>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</si>
  <si>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</si>
  <si>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</si>
  <si>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</si>
  <si>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</si>
  <si>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</si>
  <si>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</si>
  <si>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</si>
  <si>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</si>
  <si>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</si>
  <si>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</si>
  <si>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</si>
  <si>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</si>
  <si>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</si>
  <si>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</si>
  <si>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</si>
  <si>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</si>
  <si>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</si>
  <si>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</si>
  <si>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</si>
  <si>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</si>
  <si>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</si>
  <si>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</si>
  <si>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</si>
  <si>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</si>
  <si>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</si>
  <si>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</si>
  <si>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</si>
  <si>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</si>
  <si>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</si>
  <si>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</si>
  <si>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</si>
  <si>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</si>
  <si>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</si>
  <si>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</si>
  <si>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</si>
  <si>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</si>
  <si>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</si>
  <si>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</si>
  <si>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</si>
  <si>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</si>
  <si>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</si>
  <si>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</si>
  <si>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</si>
  <si>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</si>
  <si>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</si>
  <si>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</si>
  <si>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</si>
  <si>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</si>
  <si>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</si>
  <si>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</si>
  <si>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</si>
  <si>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</si>
  <si>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</si>
  <si>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</si>
  <si>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</si>
  <si>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</si>
  <si>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</si>
  <si>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</si>
  <si>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</si>
  <si>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</si>
  <si>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</si>
  <si>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</si>
  <si>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</si>
  <si>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</si>
  <si>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</si>
  <si>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</si>
  <si>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</si>
  <si>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</si>
  <si>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</si>
  <si>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</si>
  <si>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</si>
  <si>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</si>
  <si>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</si>
  <si>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</si>
  <si>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</si>
  <si>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</si>
  <si>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</si>
  <si>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</si>
  <si>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</si>
  <si>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</si>
  <si>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</si>
  <si>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</si>
  <si>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</si>
  <si>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</si>
  <si>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</si>
  <si>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</si>
  <si>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</si>
  <si>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</si>
  <si>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</si>
  <si>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</si>
  <si>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</si>
  <si>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</si>
  <si>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</si>
  <si>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</si>
  <si>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</si>
  <si>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</si>
  <si>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</si>
  <si>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</si>
  <si>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</si>
  <si>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</si>
  <si>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</si>
  <si>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</si>
  <si>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</si>
  <si>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</si>
  <si>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</si>
  <si>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</si>
  <si>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</si>
  <si>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</si>
  <si>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</si>
  <si>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</si>
  <si>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</si>
  <si>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</si>
  <si>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</si>
  <si>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</si>
  <si>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</si>
  <si>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</si>
  <si>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</si>
  <si>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</si>
  <si>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</si>
  <si>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</si>
  <si>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</si>
  <si>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</si>
  <si>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</si>
  <si>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</si>
  <si>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</si>
  <si>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</si>
  <si>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</si>
  <si>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</si>
  <si>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</si>
  <si>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</si>
  <si>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</si>
  <si>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</si>
  <si>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</si>
  <si>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</si>
  <si>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</si>
  <si>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</si>
  <si>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</si>
  <si>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</si>
  <si>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</si>
  <si>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</si>
  <si>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</si>
  <si>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</si>
  <si>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</si>
  <si>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</si>
  <si>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</si>
  <si>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</si>
  <si>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</si>
  <si>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</si>
  <si>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</si>
  <si>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</si>
  <si>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</si>
  <si>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</si>
  <si>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</si>
  <si>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</si>
  <si>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</si>
  <si>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</si>
  <si>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</si>
  <si>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</si>
  <si>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</si>
  <si>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</si>
  <si>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</si>
  <si>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</si>
  <si>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</si>
  <si>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</si>
  <si>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</si>
  <si>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</si>
  <si>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</si>
  <si>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</si>
  <si>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</si>
  <si>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</si>
  <si>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</si>
  <si>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</si>
  <si>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</si>
  <si>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</si>
  <si>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</si>
  <si>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</si>
  <si>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</si>
  <si>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</si>
  <si>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</si>
  <si>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</si>
  <si>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</si>
  <si>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</si>
  <si>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</si>
  <si>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</si>
  <si>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</si>
  <si>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</si>
  <si>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</si>
  <si>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</si>
  <si>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</si>
  <si>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</si>
  <si>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</si>
  <si>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</si>
  <si>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</si>
  <si>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</si>
  <si>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</si>
  <si>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</si>
  <si>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</si>
  <si>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</si>
  <si>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</si>
  <si>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</si>
  <si>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</si>
  <si>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</si>
  <si>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</si>
  <si>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</si>
  <si>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</si>
  <si>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</si>
  <si>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</si>
  <si>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</si>
  <si>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</si>
  <si>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</si>
  <si>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</si>
  <si>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</si>
  <si>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</si>
  <si>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</si>
  <si>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</si>
  <si>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</si>
  <si>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</si>
  <si>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</si>
  <si>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</si>
  <si>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</si>
  <si>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</si>
  <si>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</si>
  <si>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</si>
  <si>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</si>
  <si>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</si>
  <si>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</si>
  <si>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</si>
  <si>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</si>
  <si>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</si>
  <si>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</si>
  <si>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</si>
  <si>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</si>
  <si>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</si>
  <si>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</si>
  <si>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</si>
  <si>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</si>
  <si>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</si>
  <si>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</si>
  <si>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</si>
  <si>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</si>
  <si>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</si>
  <si>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</si>
  <si>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</si>
  <si>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</si>
  <si>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</si>
  <si>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</si>
  <si>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</si>
  <si>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</si>
  <si>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</si>
  <si>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</si>
  <si>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</si>
  <si>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</si>
  <si>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</si>
  <si>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</si>
  <si>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</si>
  <si>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</si>
  <si>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</si>
  <si>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</si>
  <si>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</si>
  <si>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</si>
  <si>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</si>
  <si>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</si>
  <si>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</si>
  <si>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</si>
  <si>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</si>
  <si>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</si>
  <si>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</si>
  <si>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</si>
  <si>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</si>
  <si>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</si>
  <si>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</si>
  <si>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</si>
  <si>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</si>
  <si>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</si>
  <si>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</si>
  <si>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</si>
  <si>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</si>
  <si>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</si>
  <si>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</si>
  <si>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</si>
  <si>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</si>
  <si>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</si>
  <si>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</si>
  <si>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</si>
  <si>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</si>
  <si>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</si>
  <si>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</si>
  <si>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</si>
  <si>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</si>
  <si>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</si>
  <si>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</si>
  <si>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</si>
  <si>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</si>
  <si>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</si>
  <si>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</si>
  <si>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</si>
  <si>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</si>
  <si>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</si>
  <si>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</si>
  <si>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</si>
  <si>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</si>
  <si>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</si>
  <si>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</si>
  <si>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</si>
  <si>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</si>
  <si>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</si>
  <si>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</si>
  <si>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</si>
  <si>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</si>
  <si>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</si>
  <si>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</si>
  <si>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</si>
  <si>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</si>
  <si>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</si>
  <si>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</si>
  <si>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</si>
  <si>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</si>
  <si>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</si>
  <si>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</si>
  <si>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</si>
  <si>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</si>
  <si>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</si>
  <si>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</si>
  <si>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</si>
  <si>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</si>
  <si>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</si>
  <si>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</si>
  <si>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</si>
  <si>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</si>
  <si>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</si>
  <si>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</si>
  <si>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</si>
  <si>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</si>
  <si>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</si>
  <si>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</si>
  <si>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</si>
  <si>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</si>
  <si>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</si>
  <si>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</si>
  <si>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</si>
  <si>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</si>
  <si>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</si>
  <si>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</si>
  <si>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</si>
  <si>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</si>
  <si>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</si>
  <si>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</si>
  <si>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</si>
  <si>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</si>
  <si>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</si>
  <si>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</si>
  <si>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</si>
  <si>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</si>
  <si>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</si>
  <si>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</si>
  <si>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</si>
  <si>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</si>
  <si>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</si>
  <si>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</si>
  <si>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</si>
  <si>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</si>
  <si>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</si>
  <si>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</si>
  <si>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</si>
  <si>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</si>
  <si>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</si>
  <si>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</si>
  <si>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</si>
  <si>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</si>
  <si>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</si>
  <si>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</si>
  <si>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</si>
  <si>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</si>
  <si>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</si>
  <si>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</si>
  <si>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</si>
  <si>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</si>
  <si>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</si>
  <si>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</si>
  <si>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</si>
  <si>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</si>
  <si>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</si>
  <si>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</si>
  <si>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</si>
  <si>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</si>
  <si>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</si>
  <si>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</si>
  <si>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</si>
  <si>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</si>
  <si>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</si>
  <si>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</si>
  <si>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</si>
  <si>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</si>
  <si>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</si>
  <si>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</si>
  <si>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</si>
  <si>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</si>
  <si>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</si>
  <si>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</si>
  <si>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</si>
  <si>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</si>
  <si>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</si>
  <si>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</si>
  <si>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</si>
  <si>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</si>
  <si>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</si>
  <si>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</si>
  <si>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</si>
  <si>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</si>
  <si>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</si>
  <si>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</si>
  <si>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</si>
  <si>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</si>
  <si>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</si>
  <si>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</si>
  <si>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</si>
  <si>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</si>
  <si>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</si>
  <si>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</si>
  <si>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</si>
  <si>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</si>
  <si>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</si>
  <si>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</si>
  <si>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</si>
  <si>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</si>
  <si>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</si>
  <si>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</si>
  <si>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</si>
  <si>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</si>
  <si>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</si>
  <si>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</si>
  <si>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</si>
  <si>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</si>
  <si>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</si>
  <si>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</si>
  <si>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</si>
  <si>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</si>
  <si>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</si>
  <si>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</si>
  <si>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</si>
  <si>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</si>
  <si>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</si>
  <si>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</si>
  <si>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</si>
  <si>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</si>
  <si>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</si>
  <si>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</si>
  <si>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</si>
  <si>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</si>
  <si>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</si>
  <si>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</si>
  <si>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</si>
  <si>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</si>
  <si>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</si>
  <si>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</si>
  <si>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</si>
  <si>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</si>
  <si>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</si>
  <si>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</si>
  <si>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</si>
  <si>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</si>
  <si>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</si>
  <si>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</si>
  <si>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</si>
  <si>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</si>
  <si>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</si>
  <si>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</si>
  <si>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</si>
  <si>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</si>
  <si>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</si>
  <si>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</si>
  <si>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</si>
  <si>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</si>
  <si>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</si>
  <si>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</si>
  <si>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</si>
  <si>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</si>
  <si>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</si>
  <si>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</si>
  <si>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</si>
  <si>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</si>
  <si>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</si>
  <si>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</si>
  <si>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</si>
  <si>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</si>
  <si>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</si>
  <si>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</si>
  <si>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</si>
  <si>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</si>
  <si>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</si>
  <si>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</si>
  <si>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</si>
  <si>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</si>
  <si>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</si>
  <si>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</si>
  <si>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</si>
  <si>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</si>
  <si>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</si>
  <si>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</si>
  <si>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</si>
  <si>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</si>
  <si>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</si>
  <si>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</si>
  <si>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</si>
  <si>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</si>
  <si>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</si>
  <si>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</si>
  <si>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</si>
  <si>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</si>
  <si>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</si>
  <si>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</si>
  <si>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</si>
  <si>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</si>
  <si>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</si>
  <si>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</si>
  <si>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</si>
  <si>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</si>
  <si>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</si>
  <si>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</si>
  <si>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</si>
  <si>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</si>
  <si>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</si>
  <si>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</si>
  <si>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</si>
  <si>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</si>
  <si>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</si>
  <si>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</si>
  <si>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</si>
  <si>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</si>
  <si>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</si>
  <si>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</si>
  <si>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</si>
  <si>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</si>
  <si>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</si>
  <si>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</si>
  <si>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</si>
  <si>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</si>
  <si>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</si>
  <si>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</si>
  <si>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</si>
  <si>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</si>
  <si>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</si>
  <si>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</si>
  <si>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</si>
  <si>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</si>
  <si>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</si>
  <si>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</si>
  <si>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</si>
  <si>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</si>
  <si>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</si>
  <si>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</si>
  <si>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</si>
  <si>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</si>
  <si>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</si>
  <si>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</si>
  <si>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</si>
  <si>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</si>
  <si>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</si>
  <si>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</si>
  <si>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</si>
  <si>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</si>
  <si>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</si>
  <si>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</si>
  <si>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</si>
  <si>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</si>
  <si>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</si>
  <si>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</si>
  <si>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</si>
  <si>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</si>
  <si>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</si>
  <si>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</si>
  <si>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</si>
  <si>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</si>
  <si>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</si>
  <si>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</si>
  <si>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</si>
  <si>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</si>
  <si>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</si>
  <si>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</si>
  <si>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</si>
  <si>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</si>
  <si>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</si>
  <si>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</si>
  <si>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</si>
  <si>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</si>
  <si>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</si>
  <si>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</si>
  <si>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</si>
  <si>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</si>
  <si>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</si>
  <si>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</si>
  <si>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</si>
  <si>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</si>
  <si>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</si>
  <si>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</si>
  <si>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</si>
  <si>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</si>
  <si>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</si>
  <si>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</si>
  <si>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</si>
  <si>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</si>
  <si>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</si>
  <si>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</si>
  <si>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</si>
  <si>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</si>
  <si>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</si>
  <si>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ETA 60 min</t>
  </si>
  <si>
    <t>PCM-20251102-00001528</t>
  </si>
  <si>
    <t>LTE sector flapping due to loss issue / rectifier modules under arrange // ETA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</si>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</sst>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300.89029479166493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t="s">
        <v>39024</v>
      </c>
      <c r="F3" s="135">
        <v>45963.735972222225</v>
      </c>
      <c r="G3" s="136">
        <f ca="1">IFERROR(NOW()-F3,"")</f>
        <v>0.10274849536654074</v>
      </c>
      <c r="H3" s="135">
        <v>45963.735972222225</v>
      </c>
      <c r="I3" s="133" t="str">
        <f>IFERROR(VLOOKUP(D3,DB!A:F,6,0),"")</f>
        <v>Power Cube</v>
      </c>
      <c r="J3" s="133" t="str">
        <f>IFERROR(VLOOKUP(D3,DB!A:G,7,0),"")</f>
        <v>Good+No BB Design</v>
      </c>
      <c r="K3" s="137" t="s">
        <v>39025</v>
      </c>
      <c r="L3" s="138" t="str">
        <f>IFERROR(VLOOKUP(D3,DB!A:I,9,0),"")</f>
        <v>Latis</v>
      </c>
    </row>
    <row r="4" spans="1:15" ht="15" customHeight="1">
      <c r="A4" s="132"/>
      <c r="B4" s="133" t="str">
        <f>IFERROR(VLOOKUP(D4,DB!A:K,11,0),"")</f>
        <v/>
      </c>
      <c r="C4" s="133"/>
      <c r="D4" s="133"/>
      <c r="E4" s="134"/>
      <c r="F4" s="135"/>
      <c r="G4" s="136">
        <f ca="1">IFERROR(NOW()-F4,"")</f>
        <v>45963.838720717591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45963.838720717591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45963.838720717591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45963.838720717591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45963.838720717591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45963.838720717591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45963.838720717591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45963.838720717591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45963.838720717591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45963.838720717591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45963.838720717591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45963.838720717591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45963.838720717591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45963.838720717591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45963.838720717591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45963.838720717591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45963.838720717591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45963.838720717591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45963.838720717591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45963.838720717591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45963.838720717591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45963.838720717591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45963.838720717591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45963.838720717591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45963.838720717591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45963.838720717591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45963.838720717591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45963.838720717591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45963.838720717591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45963.838720717591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45963.838720717591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45963.838720717591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45963.838720717591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45963.838720717591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45963.838720717591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45963.838720717591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45963.838720717591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45963.838720717591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45963.838720717591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45963.838720717591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45963.838720717591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45963.838720717591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45963.838720717591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45963.838720717591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45963.838720717591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45963.838720717591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45963.838720717591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45963.838720717591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45963.838720717591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45963.838720717591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45963.838720717591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45963.838720717591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45963.838720717591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45963.838720717591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45963.838720717591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45963.838720717591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45963.838720717591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45963.838720717591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45963.838720717591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45963.838720717591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45963.838720717591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45963.838720717591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45963.838720717591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45963.838720717591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45963.838720717591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45963.838720717591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45963.838720717591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45963.838720717591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45963.838720717591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45963.838720717591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45963.838720717591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45963.838720717591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45963.838720717591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45963.838720717591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45963.838720717591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45963.838720717591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45963.838720717591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45963.838720717591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45963.838720717591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45963.838720717591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45963.838720717591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45963.838720717591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45963.838720717591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45963.838720717591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45963.838720717591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45963.838720717591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45963.838720717591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45963.838720717591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45963.838720717591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45963.838720717591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45963.838720717591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45963.838720717591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45963.838720717591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45963.838720717591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45963.838720717591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45963.838720717591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45963.838720717591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45963.838720717591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45963.838720717591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45963.838720717591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45963.838720717591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45963.838720717591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45963.838720717591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45963.838720717591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45963.838720717591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45963.838720717591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45963.838720717591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45963.838720717591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45963.838720717591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45963.838720717591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8149C51D-7FCB-4B22-BCB4-3513B55DCF8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138.83888275462959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5.0966373842602479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45963.838720717591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45963.838720717591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45963.838720717591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45963.838720717591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45963.838720717591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45963.838720717591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45963.838720717591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45963.838720717591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45963.838720717591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45963.838720717591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45963.838720717591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45963.838720717591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45963.838720717591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45963.838720717591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45963.838720717591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45963.838720717591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45963.838720717591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45963.838720717591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45963.838720717591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45963.838720717591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45963.838720717591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45963.838720717591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45963.838720717591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45963.838720717591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45963.838720717591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45963.838720717591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45963.838720717591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45963.838720717591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45963.838720717591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45963.838720717591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45963.838720717591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45963.838720717591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45963.838720717591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45963.838720717591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45963.838720717591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45963.838720717591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45963.838720717591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45963.838720717591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45963.838720717591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45963.838720717591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45963.838720717591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45963.838720717591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45963.838720717591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45963.838720717591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45963.838720717591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45963.838720717591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45963.838720717591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45963.838720717591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45963.838720717591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45963.838720717591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45963.838720717591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45963.838720717591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45963.838720717591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45963.838720717591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45963.838720717591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45963.838720717591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45963.838720717591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45963.838720717591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45963.838720717591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45963.838720717591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45963.838720717591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45963.838720717591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45963.838720717591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45963.838720717591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45963.838720717591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45963.838720717591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45963.838720717591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45963.838720717591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45963.838720717591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45963.838720717591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45963.838720717591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45963.838720717591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45963.838720717591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45963.838720717591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45963.838720717591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45963.838720717591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45963.838720717591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45963.838720717591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45963.838720717591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45963.838720717591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45963.838720717591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45963.838720717591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45963.838720717591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45963.838720717591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45963.838720717591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45963.838720717591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45963.838720717591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45963.838720717591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45963.838720717591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45963.838720717591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45963.838720717591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45963.838720717591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45963.838720717591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45963.838720717591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45963.838720717591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45963.838720717591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45963.838720717591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45963.838720717591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45963.838720717591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45963.838720717591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45963.838720717591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45963.838720717591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45963.838720717591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45963.838720717591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45963.838720717591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45963.838720717591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45963.838720717591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45963.838720717591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45963.838720717591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45963.838720717591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45963.838720717591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45963.838720717591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45963.838720717591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45963.838720717591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45963.838720717591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45963.838720717591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45963.838720717591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45963.838720717591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45963.838720717591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45963.838720717591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45963.838720717591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45963.838720717591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45963.838720717591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45963.838720717591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45963.838720717591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45963.838720717591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45963.838720717591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45963.838720717591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45963.838720717591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45963.838720717591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45963.838720717591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45963.838720717591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45963.838720717591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45963.838720717591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45963.838720717591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45963.838720717591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45963.838720717591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45963.838720717591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45963.838720717591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45963.838720717591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45963.838720717591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45963.838720717591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45963.838720717591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45963.838720717591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45963.838720717591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45963.838720717591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45963.838720717591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45963.838720717591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45963.838720717591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45963.838720717591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45963.838720717591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45963.838720717591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45963.838720717591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45963.838720717591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45963.838720717591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45963.838720717591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45963.838720717591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45963.838720717591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45963.838720717591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45963.838720717591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45963.838720717591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45963.838720717591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45963.838720717591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45963.838720717591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45963.838720717591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45963.838720717591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45963.838720717591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45963.838720717591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45963.838720717591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45963.838720717591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45963.838720717591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45963.838720717591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45963.838720717591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45963.838720717591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45963.838720717591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45963.838720717591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45963.838720717591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45963.838720717591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45963.838720717591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45963.838720717591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45963.838720717591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45963.838720717591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45963.838720717591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45963.838720717591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45963.838720717591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45963.838720717591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45963.838720717591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45963.838720717591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45963.838720717591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45963.838720717591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45963.838720717591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45963.838720717591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45963.838720717591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45963.838720717591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45963.838720717591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45963.838720717591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45963.838720717591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45963.838720717591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45963.838720717591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45963.838720717591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45963.838720717591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45963.838720717591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45963.838720717591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45963.838720717591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45963.838720717591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45963.838720717591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45963.838720717591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45963.838720717591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45963.838720717591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45963.838720717591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45963.838720717591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45963.838720717591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45963.838720717591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45963.838720717591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45963.838720717591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45963.838720717591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45963.838720717591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45963.838720717591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45963.838720717591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45963.838720717591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45963.838720717591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45963.838720717591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45963.838720717591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45963.838720717591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45963.838720717591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45963.838720717591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45963.838720717591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45963.838720717591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45963.838720717591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45963.838720717591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45963.838720717591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45963.838720717591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45963.838720717591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45963.838720717591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45963.838720717591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45963.838720717591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45963.838720717591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45963.838720717591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45963.838720717591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45963.838720717591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45963.838720717591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45963.838720717591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45963.838720717591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45963.838720717591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45963.838720717591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45963.838720717591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45963.838720717591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45963.838720717591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45963.838720717591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45963.838720717591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45963.838720717591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45963.838720717591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45963.838720717591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45963.838720717591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45963.838720717591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45963.838720717591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45963.838720717591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45963.838720717591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45963.838720717591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45963.838720717591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45963.838720717591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45963.838720717591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45963.838720717591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45963.838720717591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45963.838720717591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45963.838720717591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45963.838720717591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45963.838720717591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45963.838720717591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45963.838720717591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45963.838720717591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45963.838720717591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45963.838720717591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45963.838720717591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45963.838720717591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45963.838720717591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45963.838720717591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45963.838720717591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45963.838720717591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45963.838720717591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45963.838720717591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45963.838720717591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45963.838720717591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45963.838720717591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45963.838720717591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45963.838720717591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45963.838720717591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45963.838720717591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45963.838720717591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45963.838720717591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45963.838720717591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45963.838720717591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45963.838720717591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45963.838720717591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45963.838720717591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45963.838720717591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45963.838720717591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45963.838720717591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45963.838720717591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45963.838720717591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45963.838720717591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45963.838720717591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45963.838720717591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45963.838720717591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45963.838720717591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45963.838720717591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45963.838720717591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45963.838720717591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45963.838720717591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45963.838720717591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45963.838720717591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45963.838720717591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45963.838720717591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45963.838720717591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45963.838720717591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45963.838720717591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45963.838720717591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45963.838720717591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45963.838720717591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45963.838720717591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45963.838720717591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45963.838720717591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45963.838720717591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45963.838720717591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45963.838720717591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45963.838720717591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45963.838720717591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45963.838720717591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45963.838720717591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45963.838720717591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45963.838720717591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45963.838720717591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45963.838720717591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45963.838720717591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45963.838720717591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45963.838720717591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45963.838720717591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45963.838720717591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45963.838720717591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45963.838720717591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45963.838720717591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45963.838720717591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45963.838720717591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45963.838720717591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45963.838720717591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45963.838720717591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45963.838720717591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45963.838720717591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45963.838720717591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45963.838720717591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45963.838720717591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45963.838720717591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45963.838720717591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45963.838720717591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45963.838720717591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45963.838720717591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45963.838720717591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45963.838720717591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45963.838720717591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45963.838720717591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45963.838720717591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45963.838720717591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45963.838720717591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45963.838720717591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45963.838720717591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45963.838720717591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45963.838720717591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45963.838720717591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45963.838720717591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45963.838720717591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45963.838720717591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45963.838720717591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45963.838720717591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45963.838720717591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45963.838720717591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45963.838720717591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45963.838720717591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45963.838720717591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45963.838720717591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45963.838720717591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45963.838720717591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45963.838720717591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45963.838720717591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45963.838720717591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45963.838720717591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45963.838720717591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45963.838720717591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45963.838720717591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45963.838720717591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45963.838720717591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45963.838720717591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45963.838720717591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45963.838720717591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45963.838720717591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45963.838720717591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45963.838720717591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45963.838720717591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45963.838720717591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45963.838720717591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45963.838720717591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45963.838720717591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45963.838720717591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45963.838720717591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45963.838720717591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45963.838720717591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45963.838720717591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45963.838720717591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45963.838720717591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45963.838720717591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45963.838720717591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45963.838720717591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45963.838720717591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45963.838720717591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45963.838720717591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45963.838720717591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45963.838720717591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45963.838720717591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45963.838720717591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45963.838720717591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45963.838720717591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45963.838720717591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45963.838720717591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45963.838720717591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45963.838720717591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45963.838720717591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45963.838720717591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45963.838720717591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45963.838720717591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45963.838720717591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45963.838720717591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45963.838720717591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45963.838720717591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45963.838720717591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45963.838720717591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45963.838720717591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45963.838720717591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45963.838720717591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45963.838720717591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45963.838720717591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45963.838720717591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45963.838720717591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45963.838720717591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45963.838720717591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45963.838720717591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45963.838720717591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45963.838720717591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45963.838720717591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45963.838720717591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45963.838720717591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45963.838720717591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45963.838720717591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45963.838720717591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45963.838720717591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45963.838720717591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45963.838720717591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45963.838720717591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45963.838720717591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45963.838720717591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45963.838720717591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45963.838720717591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45963.838720717591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45963.838720717591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45963.838720717591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45963.838720717591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45963.838720717591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45963.838720717591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45963.838720717591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45963.838720717591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45963.838720717591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45963.838720717591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45963.838720717591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45963.838720717591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45963.838720717591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45963.838720717591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45963.838720717591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45963.838720717591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45963.838720717591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45963.838720717591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45963.838720717591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45963.838720717591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45963.838720717591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45963.838720717591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45963.838720717591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45963.838720717591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45963.838720717591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45963.838720717591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45963.838720717591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45963.838720717591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45963.838720717591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45963.838720717591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45963.838720717591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45963.838720717591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45963.838720717591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45963.838720717591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45963.838720717591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45963.838720717591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45963.838720717591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45963.838720717591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45963.838720717591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45963.838720717591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45963.838720717591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45963.838720717591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45963.838720717591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45963.838720717591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45963.838720717591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45963.838720717591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45963.838720717591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45963.838720717591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45963.838720717591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45963.838720717591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45963.838720717591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45963.838720717591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45963.838720717591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45963.838720717591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45963.838720717591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45963.838720717591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45963.838720717591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45963.838720717591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45963.838720717591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45963.838720717591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45963.838720717591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45963.838720717591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45963.838720717591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45963.838720717591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45963.838720717591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45963.838720717591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45963.838720717591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45963.838720717591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45963.838720717591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45963.838720717591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45963.838720717591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45963.838720717591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45963.838720717591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45963.838720717591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45963.838720717591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45963.838720717591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45963.838720717591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45963.838720717591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45963.838720717591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45963.838720717591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45963.838720717591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45963.838720717591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45963.838720717591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45963.838720717591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45963.838720717591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45963.838720717591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45963.838720717591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45963.838720717591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45963.838720717591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45963.838720717591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45963.838720717591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45963.838720717591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45963.838720717591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45963.838720717591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45963.838720717591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45963.838720717591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45963.838720717591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45963.838720717591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45963.838720717591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45963.838720717591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45963.838720717591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45963.838720717591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45963.838720717591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45963.838720717591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45963.838720717591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45963.838720717591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45963.838720717591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45963.838720717591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45963.838720717591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45963.838720717591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45963.838720717591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45963.838720717591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45963.838720717591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45963.838720717591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45963.838720717591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45963.838720717591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45963.838720717591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45963.838720717591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45963.838720717591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45963.838720717591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45963.838720717591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45963.838720717591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45963.838720717591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45963.838720717591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45963.838720717591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45963.838720717591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45963.838720717591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45963.838720717591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45963.838720717591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45963.838720717591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45963.838720717591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45963.838720717591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45963.838720717591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45963.838720717591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45963.838720717591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45963.838720717591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45963.838720717591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45963.838720717591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45963.838720717591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45963.838720717591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45963.838720717591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45963.838720717591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45963.838720717591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45963.838720717591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45963.838720717591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45963.838720717591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45963.838720717591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45963.838720717591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45963.838720717591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45963.838720717591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45963.838720717591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45963.838720717591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45963.838720717591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45963.838720717591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45963.838720717591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45963.838720717591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45963.838720717591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45963.838720717591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45963.838720717591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45963.838720717591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45963.838720717591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45963.838720717591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45963.838720717591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45963.838720717591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45963.838720717591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45963.838720717591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45963.838720717591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45963.838720717591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45963.838720717591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45963.838720717591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45963.838720717591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45963.838720717591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45963.838720717591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45963.838720717591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45963.838720717591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45963.838720717591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45963.838720717591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45963.838720717591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45963.838720717591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45963.838720717591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45963.838720717591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45963.838720717591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45963.838720717591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45963.838720717591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45963.838720717591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45963.838720717591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45963.838720717591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45963.838720717591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45963.838720717591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45963.838720717591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45963.838720717591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45963.838720717591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45963.838720717591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45963.838720717591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45963.838720717591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45963.838720717591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45963.838720717591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45963.838720717591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45963.838720717591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45963.838720717591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45963.838720717591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45963.838720717591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45963.838720717591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45963.838720717591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45963.838720717591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45963.838720717591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45963.838720717591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45963.838720717591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45963.838720717591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45963.838720717591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45963.838720717591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45963.838720717591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45963.838720717591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45963.838720717591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45963.838720717591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45963.838720717591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45963.838720717591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45963.838720717591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45963.838720717591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45963.838720717591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45963.838720717591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45963.838720717591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45963.838720717591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45963.838720717591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45963.838720717591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45963.838720717591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45963.838720717591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45963.838720717591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45963.838720717591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45963.838720717591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45963.838720717591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45963.838720717591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45963.838720717591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45963.838720717591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45963.838720717591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45963.838720717591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45963.838720717591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45963.838720717591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45963.838720717591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45963.838720717591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45963.838720717591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45963.838720717591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45963.838720717591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45963.838720717591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45963.838720717591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45963.838720717591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45963.838720717591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45963.838720717591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45963.838720717591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45963.838720717591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45963.838720717591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45963.838720717591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45963.838720717591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45963.838720717591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45963.838720717591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45963.838720717591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45963.838720717591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45963.838720717591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45963.838720717591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45963.838720717591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45963.838720717591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45963.838720717591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45963.838720717591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45963.838720717591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45963.838720717591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45963.838720717591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45963.838720717591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45963.838720717591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45963.838720717591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45963.838720717591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45963.838720717591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45963.838720717591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45963.838720717591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45963.838720717591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45963.838720717591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45963.838720717591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45963.838720717591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45963.838720717591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45963.838720717591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45963.838720717591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45963.838720717591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45963.838720717591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45963.838720717591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45963.838720717591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45963.838720717591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45963.838720717591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45963.838720717591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45963.838720717591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45963.838720717591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45963.838720717591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45963.838720717591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45963.838720717591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45963.838720717591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45963.838720717591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45963.838720717591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45963.838720717591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45963.838720717591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45963.838720717591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45963.838720717591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45963.838720717591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45963.838720717591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45963.838720717591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45963.838720717591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45963.838720717591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45963.838720717591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45963.838720717591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45963.838720717591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45963.838720717591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45963.838720717591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45963.838720717591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45963.838720717591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45963.838720717591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45963.838720717591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45963.838720717591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45963.838720717591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45963.838720717591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45963.838720717591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45963.838720717591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45963.838720717591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45963.838720717591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45963.838720717591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45963.838720717591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45963.838720717591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45963.838720717591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45963.838720717591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45963.838720717591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45963.838720717591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45963.838720717591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45963.838720717591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45963.838720717591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45963.838720717591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45963.838720717591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45963.838720717591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45963.838720717591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45963.838720717591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45963.838720717591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45963.838720717591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45963.838720717591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45963.838720717591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45963.838720717591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45963.838720717591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45963.838720717591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45963.838720717591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45963.838720717591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45963.838720717591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45963.838720717591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45963.838720717591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45963.838720717591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45963.838720717591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45963.838720717591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45963.838720717591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45963.838720717591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45963.838720717591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45963.838720717591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45963.838720717591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45963.838720717591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45963.838720717591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45963.838720717591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45963.838720717591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45963.838720717591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45963.838720717591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45963.838720717591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45963.838720717591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45963.838720717591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45963.838720717591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45963.838720717591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45963.838720717591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45963.838720717591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45963.838720717591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45963.838720717591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45963.838720717591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45963.838720717591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45963.838720717591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45963.838720717591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45963.838720717591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45963.838720717591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45963.838720717591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45963.838720717591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45963.838720717591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45963.838720717591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45963.838720717591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45963.838720717591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45963.838720717591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45963.838720717591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45963.838720717591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45963.838720717591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45963.838720717591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45963.838720717591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45963.838720717591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45963.838720717591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45963.838720717591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45963.838720717591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45963.838720717591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45963.838720717591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45963.838720717591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45963.838720717591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45963.838720717591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45963.838720717591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45963.838720717591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45963.838720717591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45963.838720717591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45963.838720717591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45963.838720717591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45963.838720717591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45963.838720717591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45963.838720717591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45963.838720717591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45963.838720717591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45963.838720717591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45963.838720717591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45963.838720717591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45963.838720717591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45963.838720717591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45963.838720717591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45963.838720717591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45963.838720717591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45963.838720717591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45963.838720717591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45963.838720717591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45963.838720717591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45963.838720717591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45963.838720717591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45963.838720717591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45963.838720717591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45963.838720717591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45963.838720717591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45963.838720717591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45963.838720717591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45963.838720717591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45963.838720717591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45963.838720717591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45963.838720717591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45963.838720717591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45963.838720717591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45963.838720717591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45963.838720717591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45963.838720717591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45963.838720717591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45963.838720717591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45963.838720717591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45963.838720717591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45963.838720717591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45963.838720717591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45963.838720717591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45963.838720717591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45963.838720717591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45963.838720717591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45963.838720717591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45963.838720717591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45963.838720717591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45963.838720717591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45963.838720717591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45963.838720717591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45963.838720717591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45963.838720717591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45963.838720717591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45963.838720717591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45963.838720717591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45963.838720717591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45963.838720717591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45963.838720717591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45963.838720717591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45963.838720717591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45963.838720717591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45963.838720717591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45963.838720717591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45963.838720717591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45963.838720717591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45963.838720717591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45963.838720717591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45963.838720717591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45963.838720717591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45963.838720717591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45963.838720717591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45963.838720717591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45963.838720717591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45963.838720717591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45963.838720717591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45963.838720717591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45963.838720717591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45963.838720717591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45963.838720717591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45963.838720717591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45963.838720717591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45963.838720717591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45963.838720717591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45963.838720717591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45963.838720717591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45963.838720717591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45963.838720717591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45963.838720717591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45963.838720717591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45963.838720717591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45963.838720717591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45963.838720717591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45963.838720717591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45963.838720717591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45963.838720717591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45963.838720717591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45963.838720717591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45963.838720717591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45963.838720717591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45963.838720717591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45963.838720717591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45963.838720717591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45963.838720717591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45963.838720717591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45963.838720717591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45963.838720717591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45963.838720717591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45963.838720717591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45963.838720717591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45963.838720717591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45963.838720717591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45963.838720717591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45963.838720717591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45963.838720717591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45963.838720717591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45963.838720717591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45963.838720717591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45963.838720717591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45963.838720717591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45963.838720717591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45963.838720717591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45963.838720717591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45963.838720717591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45963.838720717591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45963.838720717591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45963.838720717591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45963.838720717591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45963.838720717591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45963.838720717591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45963.838720717591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45963.838720717591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45963.838720717591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45963.838720717591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45963.838720717591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45963.838720717591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45963.838720717591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45963.838720717591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45963.838720717591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45963.838720717591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45963.838720717591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45963.838720717591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45963.838720717591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45963.838720717591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45963.838720717591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45963.838720717591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45963.838720717591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45963.838720717591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45963.838720717591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45963.838720717591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45963.838720717591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45963.838720717591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45963.838720717591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45963.838720717591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45963.838720717591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45963.838720717591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45963.838720717591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45963.838720717591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45963.838720717591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45963.838720717591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45963.838720717591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45963.838720717591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45963.838720717591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45963.838720717591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45963.838720717591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45963.838720717591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45963.838720717591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45963.838720717591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45963.838720717591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45963.838720717591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45963.838720717591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45963.838720717591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45963.838720717591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45963.838720717591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45963.838720717591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45963.838720717591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45963.838720717591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45963.838720717591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45963.838720717591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45963.838720717591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45963.838720717591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45963.838720717591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45963.838720717591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45963.838720717591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45963.838720717591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45963.838720717591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45963.838720717591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45963.838720717591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45963.838720717591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45963.838720717591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45963.838720717591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45963.838720717591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45963.838720717591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45963.838720717591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45963.838720717591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45963.838720717591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45963.838720717591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45963.838720717591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45963.838720717591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45963.838720717591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45963.838720717591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45963.838720717591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45963.838720717591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45963.838720717591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45963.838720717591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45963.838720717591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45963.838720717591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45963.838720717591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45963.838720717591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45963.838720717591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45963.838720717591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45963.838720717591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45963.838720717591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45963.838720717591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45963.838720717591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45963.838720717591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45963.838720717591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45963.838720717591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45963.838720717591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45963.838720717591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45963.838720717591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45963.838720717591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45963.838720717591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45963.838720717591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45963.838720717591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45963.838720717591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45963.838720717591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45963.838720717591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45963.838720717591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45963.838720717591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45963.838720717591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45963.838720717591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45963.838720717591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45963.838720717591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45963.838720717591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45963.838720717591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45963.838720717591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45963.838720717591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45963.838720717591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45963.838720717591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45963.838720717591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45963.838720717591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45963.838720717591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45963.838720717591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45963.838720717591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45963.838720717591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45963.838720717591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45963.838720717591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45963.838720717591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45963.838720717591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45963.838720717591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45963.838720717591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45963.838720717591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45963.838720717591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45963.838720717591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45963.838720717591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45963.838720717591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45963.838720717591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45963.838720717591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45963.838720717591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45963.838720717591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45963.838720717591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45963.838720717591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45963.838720717591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45963.838720717591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45963.838720717591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45963.838720717591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45963.838720717591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45963.838720717591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45963.838720717591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45963.838720717591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45963.838720717591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45963.838720717591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45963.838720717591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45963.838720717591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45963.838720717591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45963.838720717591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45963.838720717591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45963.838720717591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45963.838720717591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45963.838720717591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45963.838720717591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45963.838720717591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45963.838720717591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45963.838720717591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45963.838720717591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45963.838720717591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45963.838720717591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45963.838720717591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45963.838720717591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45963.838720717591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45963.838720717591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45963.838720717591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45963.838720717591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45963.838720717591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45963.838720717591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45963.838720717591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45963.838720717591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45963.838720717591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45963.838720717591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45963.838720717591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45963.838720717591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45963.838720717591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45963.838720717591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45963.838720717591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45963.838720717591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45963.838720717591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45963.838720717591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45963.838720717591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45963.838720717591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45963.838720717591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45963.838720717591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45963.838720717591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45963.838720717591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45963.838720717591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45963.838720717591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45963.838720717591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45963.838720717591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45963.838720717591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45963.838720717591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45963.838720717591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45963.838720717591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45963.838720717591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45963.838720717591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45963.838720717591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45963.838720717591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45963.838720717591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45963.838720717591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45963.838720717591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45963.838720717591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45963.838720717591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45963.838720717591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45963.838720717591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45963.838720717591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45963.838720717591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45963.838720717591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45963.838720717591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45963.838720717591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45963.838720717591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45963.838720717591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45963.838720717591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45963.838720717591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45963.838720717591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45963.838720717591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45963.838720717591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45963.838720717591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45963.838720717591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45963.838720717591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45963.838720717591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45963.838720717591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260.35800312499487</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29054</v>
      </c>
      <c r="E3" s="97" t="s">
        <v>39021</v>
      </c>
      <c r="F3" s="122">
        <v>45963.6562962963</v>
      </c>
      <c r="G3" s="123">
        <f ca="1">IFERROR(NOW()-F3,"")</f>
        <v>0.18242442129121628</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34191</v>
      </c>
      <c r="E4" s="97" t="s">
        <v>39021</v>
      </c>
      <c r="F4" s="122">
        <v>45963.657048611109</v>
      </c>
      <c r="G4" s="123">
        <f ca="1">IFERROR(NOW()-F4,"")</f>
        <v>0.18167210648243781</v>
      </c>
      <c r="H4" s="122">
        <v>45963.781805555554</v>
      </c>
      <c r="I4" s="118" t="str">
        <f>IFERROR(VLOOKUP(D4,DB!A:F,6,0),"")</f>
        <v>SCECO</v>
      </c>
      <c r="J4" s="118" t="str">
        <f>IFERROR(VLOOKUP(D4,DB!A:G,7,0),"")</f>
        <v>Dead</v>
      </c>
      <c r="K4" s="124" t="s">
        <v>39114</v>
      </c>
      <c r="L4" s="120" t="str">
        <f>IFERROR(VLOOKUP(D4,DB!A:I,9,0),"")</f>
        <v>Latis</v>
      </c>
    </row>
    <row r="5" spans="1:16" ht="15" customHeight="1">
      <c r="A5" s="118"/>
      <c r="B5" s="118" t="str">
        <f>IFERROR(VLOOKUP(D5,DB!A:K,11,0),"")</f>
        <v/>
      </c>
      <c r="C5" s="119"/>
      <c r="D5" s="120"/>
      <c r="E5" s="97" t="s">
        <v>39021</v>
      </c>
      <c r="F5" s="122"/>
      <c r="G5" s="123">
        <f ca="1">IFERROR(NOW()-F5,"")</f>
        <v>45963.838720717591</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45963.838720717591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45963.838720717591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45963.838720717591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45963.838720717591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45963.838720717591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45963.838720717591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45963.838720717591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45963.838720717591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45963.838720717591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45963.838720717591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45963.838720717591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45963.838720717591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45963.838720717591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45963.838720717591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45963.838720717591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45963.838720717591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45963.838720717591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45963.838720717591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45963.838720717591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45963.838720717591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45963.838720717591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45963.838720717591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45963.838720717591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45963.838720717591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45963.838720717591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45963.838720717591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45963.838720717591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45963.838720717591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45963.838720717591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45963.838720717591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45963.838720717591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45963.838720717591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45963.838720717591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45963.838720717591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45963.838720717591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45963.838720717591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45963.838720717591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45963.838720717591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45963.838720717591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45963.838720717591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45963.838720717591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45963.838720717591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45963.838720717591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45963.838720717591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45963.838720717591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45963.838720717591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45963.838720717591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45963.838720717591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45963.838720717591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45963.838720717591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45963.838720717591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45963.838720717591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45963.838720717591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45963.838720717591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45963.838720717591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45963.838720717591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45963.838720717591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45963.838720717591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45963.838720717591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45963.838720717591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45963.838720717591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45963.838720717591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45963.838720717591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45963.838720717591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45963.838720717591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45963.838720717591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45963.838720717591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45963.838720717591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45963.838720717591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45963.838720717591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45963.838720717591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45963.838720717591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45963.838720717591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45963.838720717591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45963.838720717591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45963.838720717591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45963.838720717591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45963.838720717591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45963.838720717591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45963.838720717591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45963.838720717591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45963.838720717591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45963.838720717591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45963.838720717591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45963.838720717591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45963.838720717591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45963.838720717591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45963.838720717591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45963.838720717591</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45963.838720717591</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72.006660532402748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39024</v>
      </c>
      <c r="F3" s="38">
        <v>45926.188877314817</v>
      </c>
      <c r="G3" s="143">
        <f t="shared" ref="G3" ca="1" si="0">IFERROR(NOW()-F3,"")</f>
        <v>37.649843402774422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39024</v>
      </c>
      <c r="F4" s="152">
        <v>45948.661111111112</v>
      </c>
      <c r="G4" s="153">
        <f ca="1">IFERROR(NOW()-F4,"")</f>
        <v>15.177609606478654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45963.838720717591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45963.838720717591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45963.838720717591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45963.838720717591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45963.838720717591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45963.838720717591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45963.838720717591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45963.838720717591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45963.838720717591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45963.838720717591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45963.838720717591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45963.838720717591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45963.838720717591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45963.838720717591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45963.838720717591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45963.838720717591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45963.838720717591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45963.838720717591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45963.838720717591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45963.838720717591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45963.838720717591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45963.838720717591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45963.838720717591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45963.838720717591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45963.838720717591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45963.838720717591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45963.838720717591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45963.838720717591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45963.838720717591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45963.838720717591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45963.838720717591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45963.838720717591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45963.838720717591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45963.838720717591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45963.838720717591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45963.838720717591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45963.838720717591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45963.838720717591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45963.838720717591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45963.838720717591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45963.838720717591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45963.838720717591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45963.838720717591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45963.838720717591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45963.838720717591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45963.838720717591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45963.838720717591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45963.838720717591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45963.838720717591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45963.838720717591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45963.838720717591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45963.838720717591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45963.838720717591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45963.838720717591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45963.838720717591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45963.838720717591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45963.838720717591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45963.838720717591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45963.838720717591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45963.838720717591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45963.838720717591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45963.838720717591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45963.838720717591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45963.838720717591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45963.838720717591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45963.838720717591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45963.838720717591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45963.838720717591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45963.838720717591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45963.838720717591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45963.838720717591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45963.838720717591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45963.838720717591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45963.838720717591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45963.838720717591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45963.838720717591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45963.838720717591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45963.838720717591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45963.838720717591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45963.838720717591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45963.838720717591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45963.838720717591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45963.838720717591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45963.838720717591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45963.838720717591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45963.838720717591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45963.838720717591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45963.838720717591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45963.838720717591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45963.838720717591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45963.838720717591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45963.838720717591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45963.838720717591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45963.838720717591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45963.838720717591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45963.838720717591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45963.838720717591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45963.838720717591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45963.838720717591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45963.838720717591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45963.838720717591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45963.838720717591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45963.838720717591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45963.838720717591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45963.838720717591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45963.838720717591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45963.838720717591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45963.838720717591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45963.838720717591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45963.838720717591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45963.838720717591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45963.838720717591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45963.838720717591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45963.838720717591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45963.838720717591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45963.838720717591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45963.838720717591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45963.838720717591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45963.838720717591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45963.838720717591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45963.838720717591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45963.838720717591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45963.838720717591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45963.838720717591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45963.838720717591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45963.838720717591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45963.838720717591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45963.838720717591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45963.838720717591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45963.838720717591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45963.838720717591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45963.838720717591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45963.838720717591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45963.838720717591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45963.838720717591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45963.838720717591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45963.838720717591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45963.838720717591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45963.838720717591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45963.838720717591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45963.838720717591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45963.838720717591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45963.838720717591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45963.838720717591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45963.838720717591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45963.838720717591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45963.838720717591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45963.838720717591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45963.838720717591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45963.838720717591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45963.838720717591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45963.838720717591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45963.838720717591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45963.838720717591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45963.838720717591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45963.838720717591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45963.838720717591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45963.838720717591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45963.838720717591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45963.838720717591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45963.838720717591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45963.838720717591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45963.838720717591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45963.838720717591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45963.838720717591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45963.838720717591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45963.838720717591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45963.838720717591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45963.838720717591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45963.838720717591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45963.838720717591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45963.838720717591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45963.838720717591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45963.838720717591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45963.838720717591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45963.838720717591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45963.838720717591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45963.838720717591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45963.838720717591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45963.838720717591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45963.838720717591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45963.838720717591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45963.838720717591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45963.838720717591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45963.838720717591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45963.838720717591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45963.838720717591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45963.838720717591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45963.838720717591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45963.838720717591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45963.838720717591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45963.838720717591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45963.838720717591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45963.838720717591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45963.838720717591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45963.838720717591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45963.838720717591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45963.838720717591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45963.838720717591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45963.838720717591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45963.838720717591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45963.838720717591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45963.838720717591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45963.838720717591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45963.838720717591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45963.838720717591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45963.838720717591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45963.838720717591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45963.838720717591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45963.838720717591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45963.838720717591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45963.838720717591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45963.838720717591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45963.838720717591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45963.838720717591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45963.838720717591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45963.838720717591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45963.838720717591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45963.838720717591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45963.838720717591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45963.838720717591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45963.838720717591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45963.838720717591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45963.838720717591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45963.838720717591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45963.838720717591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45963.838720717591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45963.838720717591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45963.838720717591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45963.838720717591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45963.838720717591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45963.838720717591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45963.838720717591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45963.838720717591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45963.838720717591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45963.838720717591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45963.838720717591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45963.838720717591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45963.838720717591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45963.838720717591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45963.838720717591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45963.838720717591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45963.838720717591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45963.838720717591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45963.838720717591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45963.838720717591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45963.838720717591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45963.838720717591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45963.838720717591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45963.838720717591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45963.838720717591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45963.838720717591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45963.838720717591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45963.838720717591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45963.838720717591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45963.838720717591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45963.838720717591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45963.838720717591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45963.838720717591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45963.838720717591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45963.838720717591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45963.838720717591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45963.838720717591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45963.838720717591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45963.838720717591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45963.838720717591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45963.838720717591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45963.838720717591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45963.838720717591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45963.838720717591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45963.838720717591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45963.838720717591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45963.838720717591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45963.838720717591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45963.838720717591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45963.838720717591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45963.838720717591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45963.838720717591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45963.838720717591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45963.838720717591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45963.838720717591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45963.838720717591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45963.838720717591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45963.838720717591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45963.838720717591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45963.838720717591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45963.838720717591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45963.838720717591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45963.838720717591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45963.838720717591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45963.838720717591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45963.838720717591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45963.838720717591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45963.838720717591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45963.838720717591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45963.838720717591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45963.838720717591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45963.838720717591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45963.838720717591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45963.838720717591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45963.838720717591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45963.838720717591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45963.838720717591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45963.838720717591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45963.838720717591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45963.838720717591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45963.838720717591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45963.838720717591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45963.838720717591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45963.838720717591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45963.838720717591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45963.838720717591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45963.838720717591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45963.838720717591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45963.838720717591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45963.838720717591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45963.838720717591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45963.838720717591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45963.838720717591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45963.838720717591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45963.838720717591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45963.838720717591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45963.838720717591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45963.838720717591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45963.838720717591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45963.838720717591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45963.838720717591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45963.838720717591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45963.838720717591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45963.838720717591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45963.838720717591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45963.838720717591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45963.838720717591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45963.838720717591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45963.838720717591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45963.838720717591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45963.838720717591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45963.838720717591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45963.838720717591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45963.838720717591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45963.838720717591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45963.838720717591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45963.838720717591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45963.838720717591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45963.838720717591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45963.838720717591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45963.838720717591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45963.838720717591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45963.838720717591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45963.838720717591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45963.838720717591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45963.838720717591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45963.838720717591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45963.838720717591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45963.838720717591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45963.838720717591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45963.838720717591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45963.838720717591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45963.838720717591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45963.838720717591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45963.838720717591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45963.838720717591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45963.838720717591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45963.838720717591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45963.838720717591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45963.838720717591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45963.838720717591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45963.838720717591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45963.838720717591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45963.838720717591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45963.62945601852</v>
      </c>
      <c r="G2" s="76">
        <f ca="1">IFERROR(NOW()-F2,"-")</f>
        <v>0.2092646990713547</v>
      </c>
      <c r="H2" s="106">
        <v>45963.634062500001</v>
      </c>
      <c r="I2" s="102" t="str">
        <f>IFERROR(VLOOKUP(D2,DB!A:F,6,0),"")</f>
        <v>SCECO</v>
      </c>
      <c r="J2" s="169" t="str">
        <f>IFERROR(VLOOKUP(D2,DB!A:G,7,0),"")</f>
        <v>In progress</v>
      </c>
      <c r="K2" s="107" t="s">
        <v>39123</v>
      </c>
      <c r="L2" s="108" t="str">
        <f>IFERROR(VLOOKUP(D2,DB!A:I,9,0),"")</f>
        <v>Latis</v>
      </c>
    </row>
    <row r="3" spans="1:16383" ht="31.5" customHeight="1">
      <c r="A3" s="168"/>
      <c r="B3" s="169" t="str">
        <f>IFERROR(VLOOKUP(D3,DB!A:K,11,0),"")</f>
        <v/>
      </c>
      <c r="C3" s="170"/>
      <c r="D3" s="169"/>
      <c r="E3" s="102"/>
      <c r="F3" s="171"/>
      <c r="G3" s="115">
        <f t="shared" ref="G3:G24" ca="1" si="0">IFERROR(NOW()-F3,"-")</f>
        <v>45963.838720717591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45963.838720717591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45963.838720717591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45963.838720717591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45963.838720717591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45963.838720717591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45963.838720717591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45963.838720717591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45963.838720717591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45963.838720717591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45963.838720717591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45963.838720717591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45963.838720717591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45963.838720717591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45963.838720717591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45963.838720717591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45963.838720717591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45963.838720717591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45963.838720717591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45963.838720717591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45963.838720717591</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45963.838720717591</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45963.838720717591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45963.838720717591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45963.838720717591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45963.838720717591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45963.838720717591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45963.838720717591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45963.838720717591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45963.838720717591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45963.838720717591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45963.838720717591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45963.838720717591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45963.838720717591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45963.838720717591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45963.838720717591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45963.838720717591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45963.838720717591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45963.838720717591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45963.838720717591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45963.838720717591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45963.838720717591</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2025-11-02T17:09:36Z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