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19" documentId="120_S{2AC9BD13-BADA-5192-A53E-5A8FF88502F6}" xr6:coauthVersionLast="47" xr6:coauthVersionMax="47" xr10:uidLastSave="{C9AAE824-8250-4406-BB60-CCB6292EC8F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<sst xmlns="http://schemas.openxmlformats.org/spreadsheetml/2006/main" count="180282" uniqueCount="39129">
  <si>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</si>
  <si>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</si>
  <si>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</si>
  <si>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</si>
  <si>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</si>
  <si>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</si>
  <si>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</si>
  <si>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</si>
  <si>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</si>
  <si>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</si>
  <si>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</si>
  <si>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</si>
  <si>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</si>
  <si>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</si>
  <si>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</si>
  <si>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</si>
  <si>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</si>
  <si>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</si>
  <si>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</si>
  <si>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</si>
  <si>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</si>
  <si>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</si>
  <si>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</si>
  <si>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</si>
  <si>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</si>
  <si>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</si>
  <si>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</si>
  <si>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</si>
  <si>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</si>
  <si>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</si>
  <si>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</si>
  <si>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</si>
  <si>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</si>
  <si>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</si>
  <si>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</si>
  <si>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</si>
  <si>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</si>
  <si>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</si>
  <si>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</si>
  <si>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</si>
  <si>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</si>
  <si>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</si>
  <si>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</si>
  <si>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</si>
  <si>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</si>
  <si>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</si>
  <si>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</si>
  <si>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</si>
  <si>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</si>
  <si>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</si>
  <si>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</si>
  <si>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</si>
  <si>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</si>
  <si>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</si>
  <si>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</si>
  <si>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</si>
  <si>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</si>
  <si>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</si>
  <si>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</si>
  <si>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</si>
  <si>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</si>
  <si>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</si>
  <si>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</si>
  <si>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</si>
  <si>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</si>
  <si>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</si>
  <si>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</si>
  <si>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</si>
  <si>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</si>
  <si>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</si>
  <si>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</si>
  <si>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</si>
  <si>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</si>
  <si>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</si>
  <si>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</si>
  <si>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</si>
  <si>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</si>
  <si>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</si>
  <si>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</si>
  <si>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</si>
  <si>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</si>
  <si>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</si>
  <si>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</si>
  <si>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</si>
  <si>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</si>
  <si>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</si>
  <si>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</si>
  <si>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</si>
  <si>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</si>
  <si>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</si>
  <si>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</si>
  <si>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</si>
  <si>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</si>
  <si>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</si>
  <si>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</si>
  <si>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</si>
  <si>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</si>
  <si>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</si>
  <si>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</si>
  <si>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</si>
  <si>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</si>
  <si>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</si>
  <si>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</si>
  <si>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</si>
  <si>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</si>
  <si>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</si>
  <si>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</si>
  <si>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</si>
  <si>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</si>
  <si>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</si>
  <si>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</si>
  <si>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</si>
  <si>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</si>
  <si>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</si>
  <si>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</si>
  <si>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</si>
  <si>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</si>
  <si>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</si>
  <si>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</si>
  <si>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</si>
  <si>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</si>
  <si>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</si>
  <si>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</si>
  <si>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</si>
  <si>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</si>
  <si>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</si>
  <si>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</si>
  <si>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</si>
  <si>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</si>
  <si>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</si>
  <si>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</si>
  <si>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</si>
  <si>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</si>
  <si>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</si>
  <si>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</si>
  <si>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</si>
  <si>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</si>
  <si>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</si>
  <si>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</si>
  <si>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</si>
  <si>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</si>
  <si>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</si>
  <si>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</si>
  <si>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</si>
  <si>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</si>
  <si>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</si>
  <si>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</si>
  <si>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</si>
  <si>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</si>
  <si>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</si>
  <si>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</si>
  <si>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</si>
  <si>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</si>
  <si>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</si>
  <si>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</si>
  <si>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</si>
  <si>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</si>
  <si>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</si>
  <si>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</si>
  <si>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</si>
  <si>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</si>
  <si>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</si>
  <si>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</si>
  <si>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</si>
  <si>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</si>
  <si>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</si>
  <si>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</si>
  <si>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</si>
  <si>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</si>
  <si>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</si>
  <si>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</si>
  <si>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</si>
  <si>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</si>
  <si>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</si>
  <si>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</si>
  <si>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</si>
  <si>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</si>
  <si>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</si>
  <si>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</si>
  <si>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</si>
  <si>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</si>
  <si>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</si>
  <si>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</si>
  <si>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</si>
  <si>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</si>
  <si>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</si>
  <si>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</si>
  <si>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</si>
  <si>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</si>
  <si>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</si>
  <si>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</si>
  <si>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</si>
  <si>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</si>
  <si>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</si>
  <si>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</si>
  <si>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</si>
  <si>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</si>
  <si>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</si>
  <si>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</si>
  <si>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</si>
  <si>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</si>
  <si>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</si>
  <si>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</si>
  <si>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</si>
  <si>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</si>
  <si>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</si>
  <si>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</si>
  <si>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</si>
  <si>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</si>
  <si>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</si>
  <si>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</si>
  <si>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</si>
  <si>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</si>
  <si>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</si>
  <si>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</si>
  <si>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</si>
  <si>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</si>
  <si>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</si>
  <si>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</si>
  <si>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</si>
  <si>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</si>
  <si>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</si>
  <si>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</si>
  <si>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</si>
  <si>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</si>
  <si>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</si>
  <si>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</si>
  <si>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</si>
  <si>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</si>
  <si>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</si>
  <si>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</si>
  <si>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</si>
  <si>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</si>
  <si>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</si>
  <si>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</si>
  <si>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</si>
  <si>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</si>
  <si>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</si>
  <si>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</si>
  <si>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</si>
  <si>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</si>
  <si>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</si>
  <si>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</si>
  <si>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</si>
  <si>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</si>
  <si>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</si>
  <si>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</si>
  <si>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</si>
  <si>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</si>
  <si>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</si>
  <si>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</si>
  <si>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</si>
  <si>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</si>
  <si>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</si>
  <si>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</si>
  <si>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</si>
  <si>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</si>
  <si>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</si>
  <si>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</si>
  <si>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</si>
  <si>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</si>
  <si>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</si>
  <si>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</si>
  <si>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</si>
  <si>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</si>
  <si>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</si>
  <si>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</si>
  <si>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</si>
  <si>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</si>
  <si>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</si>
  <si>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</si>
  <si>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</si>
  <si>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</si>
  <si>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</si>
  <si>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</si>
  <si>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</si>
  <si>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</si>
  <si>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</si>
  <si>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</si>
  <si>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</si>
  <si>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</si>
  <si>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</si>
  <si>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</si>
  <si>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</si>
  <si>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</si>
  <si>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</si>
  <si>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</si>
  <si>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</si>
  <si>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</si>
  <si>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</si>
  <si>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</si>
  <si>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</si>
  <si>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</si>
  <si>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</si>
  <si>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</si>
  <si>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</si>
  <si>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</si>
  <si>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</si>
  <si>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</si>
  <si>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</si>
  <si>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</si>
  <si>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</si>
  <si>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</si>
  <si>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</si>
  <si>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</si>
  <si>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</si>
  <si>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</si>
  <si>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</si>
  <si>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</si>
  <si>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</si>
  <si>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</si>
  <si>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</si>
  <si>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</si>
  <si>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</si>
  <si>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</si>
  <si>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</si>
  <si>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</si>
  <si>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</si>
  <si>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</si>
  <si>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</si>
  <si>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</si>
  <si>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</si>
  <si>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</si>
  <si>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</si>
  <si>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</si>
  <si>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</si>
  <si>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</si>
  <si>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</si>
  <si>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</si>
  <si>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</si>
  <si>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</si>
  <si>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</si>
  <si>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</si>
  <si>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</si>
  <si>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</si>
  <si>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</si>
  <si>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</si>
  <si>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</si>
  <si>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</si>
  <si>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</si>
  <si>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</si>
  <si>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</si>
  <si>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</si>
  <si>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</si>
  <si>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</si>
  <si>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</si>
  <si>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</si>
  <si>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</si>
  <si>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</si>
  <si>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</si>
  <si>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</si>
  <si>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</si>
  <si>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</si>
  <si>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</si>
  <si>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</si>
  <si>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</si>
  <si>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</si>
  <si>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</si>
  <si>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</si>
  <si>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</si>
  <si>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</si>
  <si>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</si>
  <si>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</si>
  <si>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</si>
  <si>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</si>
  <si>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</si>
  <si>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</si>
  <si>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</si>
  <si>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</si>
  <si>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</si>
  <si>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</si>
  <si>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</si>
  <si>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</si>
  <si>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</si>
  <si>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</si>
  <si>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</si>
  <si>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</si>
  <si>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</si>
  <si>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</si>
  <si>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</si>
  <si>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</si>
  <si>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</si>
  <si>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</si>
  <si>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</si>
  <si>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</si>
  <si>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</si>
  <si>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</si>
  <si>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</si>
  <si>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</si>
  <si>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</si>
  <si>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</si>
  <si>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</si>
  <si>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</si>
  <si>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</si>
  <si>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</si>
  <si>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</si>
  <si>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</si>
  <si>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</si>
  <si>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</si>
  <si>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</si>
  <si>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</si>
  <si>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</si>
  <si>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</si>
  <si>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</si>
  <si>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</si>
  <si>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</si>
  <si>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</si>
  <si>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</si>
  <si>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</si>
  <si>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</si>
  <si>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</si>
  <si>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</si>
  <si>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</si>
  <si>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</si>
  <si>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</si>
  <si>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</si>
  <si>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</si>
  <si>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</si>
  <si>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</si>
  <si>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</si>
  <si>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</si>
  <si>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</si>
  <si>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</si>
  <si>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</si>
  <si>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</si>
  <si>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</si>
  <si>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</si>
  <si>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</si>
  <si>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</si>
  <si>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</si>
  <si>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</si>
  <si>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</si>
  <si>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</si>
  <si>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</si>
  <si>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</si>
  <si>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</si>
  <si>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</si>
  <si>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</si>
  <si>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</si>
  <si>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</si>
  <si>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</si>
  <si>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</si>
  <si>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</si>
  <si>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</si>
  <si>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</si>
  <si>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</si>
  <si>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</si>
  <si>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</si>
  <si>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</si>
  <si>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</si>
  <si>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</si>
  <si>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</si>
  <si>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</si>
  <si>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</si>
  <si>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</si>
  <si>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</si>
  <si>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</si>
  <si>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</si>
  <si>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</si>
  <si>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</si>
  <si>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</si>
  <si>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</si>
  <si>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</si>
  <si>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</si>
  <si>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</si>
  <si>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</si>
  <si>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</si>
  <si>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</si>
  <si>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</si>
  <si>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</si>
  <si>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</si>
  <si>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</si>
  <si>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</si>
  <si>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</si>
  <si>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</si>
  <si>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</si>
  <si>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</si>
  <si>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</si>
  <si>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</si>
  <si>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</si>
  <si>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</si>
  <si>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</si>
  <si>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</si>
  <si>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</si>
  <si>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</si>
  <si>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</si>
  <si>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</si>
  <si>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</si>
  <si>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</si>
  <si>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</si>
  <si>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</si>
  <si>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</si>
  <si>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</si>
  <si>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</si>
  <si>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</si>
  <si>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</si>
  <si>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</si>
  <si>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</si>
  <si>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</si>
  <si>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</si>
  <si>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</si>
  <si>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</si>
  <si>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</si>
  <si>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</si>
  <si>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</si>
  <si>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</si>
  <si>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</si>
  <si>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</si>
  <si>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</si>
  <si>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</si>
  <si>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</si>
  <si>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</si>
  <si>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</si>
  <si>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</si>
  <si>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</si>
  <si>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</si>
  <si>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</si>
  <si>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</si>
  <si>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</si>
  <si>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</si>
  <si>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</si>
  <si>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</si>
  <si>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</si>
  <si>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</si>
  <si>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</si>
  <si>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</si>
  <si>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</si>
  <si>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</si>
  <si>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</si>
  <si>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</si>
  <si>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</si>
  <si>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</si>
  <si>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</si>
  <si>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</si>
  <si>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</si>
  <si>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</si>
  <si>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</si>
  <si>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</si>
  <si>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</si>
  <si>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</si>
  <si>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</si>
  <si>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</si>
  <si>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</si>
  <si>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</si>
  <si>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</si>
  <si>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</si>
  <si>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</si>
  <si>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</si>
  <si>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</si>
  <si>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</si>
  <si>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</si>
  <si>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</si>
  <si>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</si>
  <si>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</si>
  <si>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</si>
  <si>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</si>
  <si>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</si>
  <si>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</si>
  <si>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</si>
  <si>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</si>
  <si>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</si>
  <si>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</si>
  <si>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</si>
  <si>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</si>
  <si>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</si>
  <si>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</si>
  <si>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</si>
  <si>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</si>
  <si>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</si>
  <si>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</si>
  <si>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</si>
  <si>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</si>
  <si>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</si>
  <si>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</si>
  <si>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</si>
  <si>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</si>
  <si>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</si>
  <si>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</si>
  <si>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</si>
  <si>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</si>
  <si>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</si>
  <si>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</si>
  <si>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</si>
  <si>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</si>
  <si>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</si>
  <si>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</si>
  <si>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</si>
  <si>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</si>
  <si>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</si>
  <si>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</si>
  <si>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</si>
  <si>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</si>
  <si>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</si>
  <si>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</si>
  <si>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</si>
  <si>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</si>
  <si>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</si>
  <si>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</si>
  <si>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</si>
  <si>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</si>
  <si>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</si>
  <si>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</si>
  <si>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</si>
  <si>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</si>
  <si>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</si>
  <si>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</si>
  <si>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</si>
  <si>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</si>
  <si>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</si>
  <si>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</si>
  <si>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</si>
  <si>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</si>
  <si>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</si>
  <si>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</si>
  <si>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</si>
  <si>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</si>
  <si>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</si>
  <si>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</si>
  <si>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</si>
  <si>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</si>
  <si>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</si>
  <si>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</si>
  <si>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</si>
  <si>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</si>
  <si>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</si>
  <si>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</si>
  <si>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</si>
  <si>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</si>
  <si>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</si>
  <si>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</si>
  <si>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</si>
  <si>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</si>
  <si>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</si>
  <si>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</si>
  <si>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</si>
  <si>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</si>
  <si>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</si>
  <si>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</si>
  <si>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</si>
  <si>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</si>
  <si>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</si>
  <si>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</si>
  <si>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</si>
  <si>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</si>
  <si>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</si>
  <si>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</si>
  <si>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</si>
  <si>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</si>
  <si>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</si>
  <si>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</si>
  <si>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</si>
  <si>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</si>
  <si>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</si>
  <si>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</si>
  <si>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</si>
  <si>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</si>
  <si>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</si>
  <si>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</si>
  <si>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</si>
  <si>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</si>
  <si>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</si>
  <si>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</si>
  <si>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</si>
  <si>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</si>
  <si>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</si>
  <si>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</si>
  <si>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</si>
  <si>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</si>
  <si>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</si>
  <si>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</si>
  <si>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</si>
  <si>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</si>
  <si>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</si>
  <si>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</si>
  <si>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</si>
  <si>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</si>
  <si>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</si>
  <si>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</si>
  <si>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</si>
  <si>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</si>
  <si>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</si>
  <si>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</si>
  <si>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</si>
  <si>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</si>
  <si>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</si>
  <si>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</si>
  <si>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</si>
  <si>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</si>
  <si>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</si>
  <si>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</si>
  <si>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</si>
  <si>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</si>
  <si>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</si>
  <si>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</si>
  <si>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</si>
  <si>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</si>
  <si>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</si>
  <si>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</si>
  <si>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</si>
  <si>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</si>
  <si>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</si>
  <si>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</si>
  <si>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</si>
  <si>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</si>
  <si>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</si>
  <si>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</si>
  <si>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</si>
  <si>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</si>
  <si>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</si>
  <si>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</si>
  <si>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</si>
  <si>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</si>
  <si>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</si>
  <si>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</si>
  <si>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</si>
  <si>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</si>
  <si>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</si>
  <si>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</si>
  <si>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</si>
  <si>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</si>
  <si>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</si>
  <si>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</si>
  <si>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</si>
  <si>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</si>
  <si>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</si>
  <si>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</si>
  <si>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</si>
  <si>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</si>
  <si>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</si>
  <si>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</si>
  <si>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</si>
  <si>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</si>
  <si>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</si>
  <si>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</si>
  <si>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</si>
  <si>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</si>
  <si>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</si>
  <si>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</si>
  <si>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</si>
  <si>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</si>
  <si>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</si>
  <si>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</si>
  <si>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</si>
  <si>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</si>
  <si>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</si>
  <si>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</si>
  <si>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</si>
  <si>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</si>
  <si>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</si>
  <si>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</si>
  <si>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</si>
  <si>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</si>
  <si>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</si>
  <si>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</si>
  <si>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</si>
  <si>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</si>
  <si>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</si>
  <si>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</si>
  <si>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</si>
  <si>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</si>
  <si>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</si>
  <si>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</si>
  <si>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</si>
  <si>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</si>
  <si>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</si>
  <si>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</si>
  <si>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</si>
  <si>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</si>
  <si>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</si>
  <si>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</si>
  <si>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</si>
  <si>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</si>
  <si>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</si>
  <si>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</si>
  <si>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</si>
  <si>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</si>
  <si>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</si>
  <si>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</si>
  <si>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</si>
  <si>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</si>
  <si>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</si>
  <si>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</si>
  <si>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</si>
  <si>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</si>
  <si>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</si>
  <si>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</si>
  <si>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</si>
  <si>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</si>
  <si>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</si>
  <si>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</si>
  <si>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</si>
  <si>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</si>
  <si>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</si>
  <si>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</si>
  <si>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</si>
  <si>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</si>
  <si>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</si>
  <si>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</si>
  <si>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</si>
  <si>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</si>
  <si>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</si>
  <si>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</si>
  <si>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</si>
  <si>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</si>
  <si>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</si>
  <si>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</si>
  <si>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</si>
  <si>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</si>
  <si>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</si>
  <si>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</si>
  <si>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</si>
  <si>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</si>
  <si>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</si>
  <si>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</si>
  <si>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</si>
  <si>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</si>
  <si>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</si>
  <si>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</si>
  <si>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</si>
  <si>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</si>
  <si>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</si>
  <si>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</si>
  <si>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</si>
  <si>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</si>
  <si>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</si>
  <si>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</si>
  <si>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</si>
  <si>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</si>
  <si>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</si>
  <si>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</si>
  <si>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</si>
  <si>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</si>
  <si>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</si>
  <si>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</si>
  <si>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</si>
  <si>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</si>
  <si>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</si>
  <si>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</si>
  <si>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</si>
  <si>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</si>
  <si>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</si>
  <si>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</si>
  <si>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</si>
  <si>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</si>
  <si>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</si>
  <si>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</si>
  <si>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</si>
  <si>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</si>
  <si>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</si>
  <si>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</si>
  <si>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</si>
  <si>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</si>
  <si>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</si>
  <si>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</si>
  <si>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</si>
  <si>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</si>
  <si>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</si>
  <si>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</si>
  <si>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</si>
  <si>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</si>
  <si>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</si>
  <si>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</si>
  <si>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</si>
  <si>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</si>
  <si>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</si>
  <si>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</si>
  <si>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</si>
  <si>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</si>
  <si>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</si>
  <si>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</si>
  <si>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</si>
  <si>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</si>
  <si>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</si>
  <si>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</si>
  <si>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</si>
  <si>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</si>
  <si>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</si>
  <si>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</si>
  <si>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</si>
  <si>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</si>
  <si>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</si>
  <si>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</si>
  <si>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</si>
  <si>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</si>
  <si>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</si>
  <si>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</si>
  <si>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</si>
  <si>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</si>
  <si>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</si>
  <si>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</si>
  <si>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</si>
  <si>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</si>
  <si>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</si>
  <si>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</si>
  <si>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</si>
  <si>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</si>
  <si>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</si>
  <si>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</si>
  <si>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</si>
  <si>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</si>
  <si>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</si>
  <si>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</si>
  <si>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</si>
  <si>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</si>
  <si>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</si>
  <si>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</si>
  <si>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</si>
  <si>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</si>
  <si>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</si>
  <si>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</si>
  <si>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</si>
  <si>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</si>
  <si>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</si>
  <si>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</si>
  <si>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</si>
  <si>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</si>
  <si>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</si>
  <si>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</si>
  <si>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</si>
  <si>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</si>
  <si>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</si>
  <si>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</si>
  <si>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</si>
  <si>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</si>
  <si>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</si>
  <si>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</si>
  <si>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</si>
  <si>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</si>
  <si>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</si>
  <si>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</si>
  <si>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</si>
  <si>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</si>
  <si>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</si>
  <si>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</si>
  <si>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</si>
  <si>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</si>
  <si>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</si>
  <si>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</si>
  <si>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</si>
  <si>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</si>
  <si>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</si>
  <si>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</si>
  <si>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</si>
  <si>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</si>
  <si>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</si>
  <si>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</si>
  <si>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</si>
  <si>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</si>
  <si>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</si>
  <si>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</si>
  <si>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</si>
  <si>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</si>
  <si>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</si>
  <si>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</si>
  <si>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</si>
  <si>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</si>
  <si>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</si>
  <si>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</si>
  <si>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</si>
  <si>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</si>
  <si>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</si>
  <si>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</si>
  <si>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</si>
  <si>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</si>
  <si>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</si>
  <si>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</si>
  <si>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</si>
  <si>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</si>
  <si>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</si>
  <si>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</si>
  <si>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</si>
  <si>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</si>
  <si>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</si>
  <si>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</si>
  <si>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</si>
  <si>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</si>
  <si>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</si>
  <si>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</si>
  <si>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</si>
  <si>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</si>
  <si>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</si>
  <si>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</si>
  <si>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</si>
  <si>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</si>
  <si>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</si>
  <si>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</si>
  <si>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</si>
  <si>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</si>
  <si>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</si>
  <si>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</si>
  <si>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</si>
  <si>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</si>
  <si>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</si>
  <si>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</si>
  <si>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</si>
  <si>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</si>
  <si>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</si>
  <si>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</si>
  <si>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</si>
  <si>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</si>
  <si>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</si>
  <si>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</si>
  <si>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</si>
  <si>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</si>
  <si>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</si>
  <si>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</si>
  <si>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</si>
  <si>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</si>
  <si>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</si>
  <si>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</si>
  <si>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</si>
  <si>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</si>
  <si>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</si>
  <si>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</si>
  <si>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</si>
  <si>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</si>
  <si>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</si>
  <si>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</si>
  <si>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</si>
  <si>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</si>
  <si>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</si>
  <si>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</si>
  <si>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</si>
  <si>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</si>
  <si>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</si>
  <si>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</si>
  <si>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</si>
  <si>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</si>
  <si>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</si>
  <si>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</si>
  <si>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</si>
  <si>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</si>
  <si>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</si>
  <si>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</si>
  <si>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</si>
  <si>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</si>
  <si>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</si>
  <si>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</si>
  <si>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</si>
  <si>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</si>
  <si>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</si>
  <si>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</si>
  <si>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</si>
  <si>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</si>
  <si>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</si>
  <si>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</si>
  <si>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</si>
  <si>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</si>
  <si>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</si>
  <si>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</si>
  <si>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</si>
  <si>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</si>
  <si>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</si>
  <si>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</si>
  <si>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</si>
  <si>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</si>
  <si>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</si>
  <si>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</si>
  <si>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</si>
  <si>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</si>
  <si>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</si>
  <si>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</si>
  <si>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</si>
  <si>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</si>
  <si>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</si>
  <si>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</si>
  <si>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</si>
  <si>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</si>
  <si>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</si>
  <si>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</si>
  <si>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</si>
  <si>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</si>
  <si>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</si>
  <si>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</si>
  <si>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</si>
  <si>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</si>
  <si>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</si>
  <si>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</si>
  <si>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</si>
  <si>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</si>
  <si>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</si>
  <si>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</si>
  <si>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</si>
  <si>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</si>
  <si>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</si>
  <si>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</si>
  <si>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</si>
  <si>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</si>
  <si>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</si>
  <si>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</si>
  <si>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</si>
  <si>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</si>
  <si>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</si>
  <si>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</si>
  <si>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</si>
  <si>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</si>
  <si>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</si>
  <si>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</si>
  <si>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</si>
  <si>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</si>
  <si>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</si>
  <si>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</si>
  <si>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</si>
  <si>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</si>
  <si>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</si>
  <si>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</si>
  <si>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</si>
  <si>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</si>
  <si>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</si>
  <si>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</si>
  <si>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</si>
  <si>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</si>
  <si>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</si>
  <si>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</si>
  <si>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</si>
  <si>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</si>
  <si>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</si>
  <si>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</si>
  <si>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</si>
  <si>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</si>
  <si>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</si>
  <si>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</si>
  <si>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</si>
  <si>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</si>
  <si>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</si>
  <si>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</si>
  <si>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</si>
  <si>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</si>
  <si>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</si>
  <si>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</si>
  <si>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</si>
  <si>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</si>
  <si>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</si>
  <si>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</si>
  <si>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</si>
  <si>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</si>
  <si>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</si>
  <si>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</si>
  <si>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</si>
  <si>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</si>
  <si>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</si>
  <si>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</si>
  <si>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</si>
  <si>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</si>
  <si>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</si>
  <si>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</si>
  <si>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</si>
  <si>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</si>
  <si>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</si>
  <si>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</si>
  <si>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</si>
  <si>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</si>
  <si>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</si>
  <si>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</si>
  <si>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</si>
  <si>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</si>
  <si>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</si>
  <si>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</si>
  <si>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</si>
  <si>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</si>
  <si>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</si>
  <si>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</si>
  <si>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</si>
  <si>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</si>
  <si>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</si>
  <si>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</si>
  <si>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</si>
  <si>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</si>
  <si>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</si>
  <si>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</si>
  <si>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</si>
  <si>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</si>
  <si>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</si>
  <si>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</si>
  <si>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</si>
  <si>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</si>
  <si>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</si>
  <si>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</si>
  <si>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</si>
  <si>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</si>
  <si>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</si>
  <si>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</si>
  <si>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</si>
  <si>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</si>
  <si>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</si>
  <si>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</si>
  <si>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</si>
  <si>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</si>
  <si>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</si>
  <si>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</si>
  <si>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</si>
  <si>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</si>
  <si>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</si>
  <si>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</si>
  <si>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</si>
  <si>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</si>
  <si>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</si>
  <si>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</si>
  <si>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</si>
  <si>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</si>
  <si>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</si>
  <si>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</si>
  <si>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</si>
  <si>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</si>
  <si>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</si>
  <si>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</si>
  <si>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</si>
  <si>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</si>
  <si>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</si>
  <si>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</si>
  <si>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</si>
  <si>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</si>
  <si>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</si>
  <si>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</si>
  <si>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</si>
  <si>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</si>
  <si>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</si>
  <si>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</si>
  <si>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</si>
  <si>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</si>
  <si>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</si>
  <si>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</si>
  <si>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</si>
  <si>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</si>
  <si>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</si>
  <si>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</si>
  <si>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</si>
  <si>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</si>
  <si>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</si>
  <si>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</si>
  <si>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</si>
  <si>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</si>
  <si>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</si>
  <si>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</si>
  <si>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</si>
  <si>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</si>
  <si>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</si>
  <si>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</si>
  <si>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</si>
  <si>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</si>
  <si>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</si>
  <si>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</si>
  <si>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</si>
  <si>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</si>
  <si>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</si>
  <si>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</si>
  <si>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</si>
  <si>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</si>
  <si>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</si>
  <si>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</si>
  <si>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</si>
  <si>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</si>
  <si>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</si>
  <si>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</si>
  <si>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</si>
  <si>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</si>
  <si>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</si>
  <si>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</si>
  <si>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</si>
  <si>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</si>
  <si>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</si>
  <si>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</si>
  <si>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</si>
  <si>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</si>
  <si>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</si>
  <si>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</si>
  <si>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</si>
  <si>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</si>
  <si>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</si>
  <si>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</si>
  <si>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</si>
  <si>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</si>
  <si>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</si>
  <si>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</si>
  <si>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</si>
  <si>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</si>
  <si>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</si>
  <si>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</si>
  <si>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</si>
  <si>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</si>
  <si>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</si>
  <si>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</si>
  <si>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</si>
  <si>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</si>
  <si>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</si>
  <si>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</si>
  <si>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</si>
  <si>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</si>
  <si>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</si>
  <si>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</si>
  <si>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</si>
  <si>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</si>
  <si>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</si>
  <si>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</si>
  <si>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</si>
  <si>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</si>
  <si>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</si>
  <si>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</si>
  <si>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</si>
  <si>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</si>
  <si>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</si>
  <si>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</si>
  <si>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</si>
  <si>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</si>
  <si>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</si>
  <si>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</si>
  <si>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</si>
  <si>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</si>
  <si>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</si>
  <si>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</si>
  <si>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</si>
  <si>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</si>
  <si>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</si>
  <si>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</si>
  <si>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</si>
  <si>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</si>
  <si>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</si>
  <si>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</si>
  <si>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</si>
  <si>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</si>
  <si>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</si>
  <si>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</si>
  <si>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</si>
  <si>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</si>
  <si>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</si>
  <si>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</si>
  <si>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</si>
  <si>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</si>
  <si>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</si>
  <si>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</si>
  <si>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</si>
  <si>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</si>
  <si>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</si>
  <si>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</si>
  <si>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</si>
  <si>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</si>
  <si>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</si>
  <si>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</si>
  <si>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</si>
  <si>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</si>
  <si>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</si>
  <si>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</si>
  <si>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</si>
  <si>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</si>
  <si>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</si>
  <si>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</si>
  <si>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</si>
  <si>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</si>
  <si>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</si>
  <si>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</si>
  <si>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</si>
  <si>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</si>
  <si>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</si>
  <si>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</si>
  <si>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</si>
  <si>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</si>
  <si>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</si>
  <si>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</si>
  <si>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</si>
  <si>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</si>
  <si>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</si>
  <si>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</si>
  <si>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</si>
  <si>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</si>
  <si>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</si>
  <si>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</si>
  <si>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</si>
  <si>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</si>
  <si>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</si>
  <si>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</si>
  <si>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</si>
  <si>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</si>
  <si>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</si>
  <si>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</si>
  <si>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</si>
  <si>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</si>
  <si>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</si>
  <si>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</si>
  <si>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</si>
  <si>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</si>
  <si>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</si>
  <si>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</si>
  <si>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</si>
  <si>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</si>
  <si>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</si>
  <si>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</si>
  <si>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</si>
  <si>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</si>
  <si>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</si>
  <si>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</si>
  <si>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</si>
  <si>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</si>
  <si>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</si>
  <si>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</si>
  <si>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</si>
  <si>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</si>
  <si>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</si>
  <si>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</si>
  <si>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</si>
  <si>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</si>
  <si>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</si>
  <si>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</si>
  <si>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</si>
  <si>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</si>
  <si>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</si>
  <si>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</si>
  <si>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</si>
  <si>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</si>
  <si>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</si>
  <si>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</si>
  <si>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</si>
  <si>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</si>
  <si>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</si>
  <si>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</si>
  <si>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</si>
  <si>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</si>
  <si>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</si>
  <si>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</si>
  <si>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</si>
  <si>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</si>
  <si>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</si>
  <si>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</si>
  <si>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</si>
  <si>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</si>
  <si>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</si>
  <si>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</si>
  <si>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</si>
  <si>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</si>
  <si>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</si>
  <si>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</si>
  <si>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</si>
  <si>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</si>
  <si>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</si>
  <si>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</si>
  <si>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</si>
  <si>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</si>
  <si>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</si>
  <si>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</si>
  <si>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</si>
  <si>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</si>
  <si>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</si>
  <si>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</si>
  <si>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</si>
  <si>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</si>
  <si>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</si>
  <si>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</si>
  <si>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</si>
  <si>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</si>
  <si>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</si>
  <si>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</si>
  <si>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</si>
  <si>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</si>
  <si>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</si>
  <si>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</si>
  <si>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</si>
  <si>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</si>
  <si>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</si>
  <si>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</si>
  <si>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</si>
  <si>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</si>
  <si>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</si>
  <si>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</si>
  <si>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</si>
  <si>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</si>
  <si>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</si>
  <si>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</si>
  <si>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</si>
  <si>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</si>
  <si>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</si>
  <si>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</si>
  <si>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</si>
  <si>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</si>
  <si>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</si>
  <si>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</si>
  <si>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</si>
  <si>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</si>
  <si>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</si>
  <si>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</si>
  <si>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</si>
  <si>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</si>
  <si>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</si>
  <si>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</si>
  <si>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</si>
  <si>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</si>
  <si>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</si>
  <si>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</si>
  <si>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</si>
  <si>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</si>
  <si>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</si>
  <si>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</si>
  <si>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</si>
  <si>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</si>
  <si>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</si>
  <si>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</si>
  <si>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</si>
  <si>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</si>
  <si>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</si>
  <si>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</si>
  <si>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</si>
  <si>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</si>
  <si>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</si>
  <si>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</si>
  <si>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</si>
  <si>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</si>
  <si>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</si>
  <si>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</si>
  <si>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</si>
  <si>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</si>
  <si>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</si>
  <si>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</si>
  <si>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</si>
  <si>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</si>
  <si>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</si>
  <si>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</si>
  <si>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</si>
  <si>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</si>
  <si>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</si>
  <si>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</si>
  <si>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</si>
  <si>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</si>
  <si>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</si>
  <si>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</si>
  <si>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</si>
  <si>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</si>
  <si>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</si>
  <si>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</si>
  <si>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</si>
  <si>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</si>
  <si>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</si>
  <si>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</si>
  <si>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</si>
  <si>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</si>
  <si>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</si>
  <si>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</si>
  <si>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</si>
  <si>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</si>
  <si>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</si>
  <si>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</si>
  <si>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</si>
  <si>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</si>
  <si>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</si>
  <si>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</si>
  <si>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</si>
  <si>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</si>
  <si>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</si>
  <si>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</si>
  <si>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</si>
  <si>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</si>
  <si>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</si>
  <si>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</si>
  <si>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</si>
  <si>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</si>
  <si>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</si>
  <si>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</si>
  <si>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</si>
  <si>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</si>
  <si>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</si>
  <si>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</si>
  <si>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</si>
  <si>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</si>
  <si>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</si>
  <si>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</si>
  <si>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</si>
  <si>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</si>
  <si>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</si>
  <si>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</si>
  <si>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</si>
  <si>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</si>
  <si>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</si>
  <si>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</si>
  <si>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</si>
  <si>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</si>
  <si>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</si>
  <si>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</si>
  <si>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</si>
  <si>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</si>
  <si>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</si>
  <si>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</si>
  <si>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</si>
  <si>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</si>
  <si>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</si>
  <si>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</si>
  <si>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</si>
  <si>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</si>
  <si>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</si>
  <si>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</si>
  <si>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</si>
  <si>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</si>
  <si>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</si>
  <si>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</si>
  <si>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</si>
  <si>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</si>
  <si>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</si>
  <si>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</si>
  <si>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</si>
  <si>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</si>
  <si>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</si>
  <si>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</si>
  <si>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</si>
  <si>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</si>
  <si>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</si>
  <si>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</si>
  <si>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</si>
  <si>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</si>
  <si>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</si>
  <si>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</si>
  <si>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</si>
  <si>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</si>
  <si>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</si>
  <si>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</si>
  <si>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</si>
  <si>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</si>
  <si>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</si>
  <si>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</si>
  <si>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</si>
  <si>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</si>
  <si>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</si>
  <si>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</si>
  <si>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</si>
  <si>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</si>
  <si>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</si>
  <si>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</si>
  <si>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</si>
  <si>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</si>
  <si>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</si>
  <si>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</si>
  <si>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</si>
  <si>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</si>
  <si>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</si>
  <si>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</si>
  <si>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</si>
  <si>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</si>
  <si>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</si>
  <si>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</si>
  <si>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</si>
  <si>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</si>
  <si>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</si>
  <si>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</si>
  <si>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</si>
  <si>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</si>
  <si>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</si>
  <si>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</si>
  <si>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</si>
  <si>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</si>
  <si>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</si>
  <si>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</si>
  <si>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</si>
  <si>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</si>
  <si>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</si>
  <si>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</si>
  <si>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</si>
  <si>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</si>
  <si>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</si>
  <si>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</si>
  <si>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</si>
  <si>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</si>
  <si>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</si>
  <si>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</si>
  <si>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</si>
  <si>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</si>
  <si>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</si>
  <si>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</si>
  <si>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</si>
  <si>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</si>
  <si>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</si>
  <si>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</si>
  <si>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</si>
  <si>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</si>
  <si>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</si>
  <si>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</si>
  <si>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</si>
  <si>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</si>
  <si>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</si>
  <si>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</si>
  <si>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</si>
  <si>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</si>
  <si>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</si>
  <si>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</si>
  <si>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</si>
  <si>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</si>
  <si>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</si>
  <si>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</si>
  <si>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</si>
  <si>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</si>
  <si>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</si>
  <si>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</si>
  <si>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</si>
  <si>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</si>
  <si>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</si>
  <si>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</si>
  <si>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</si>
  <si>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</si>
  <si>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</si>
  <si>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</si>
  <si>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</si>
  <si>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</si>
  <si>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</si>
  <si>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</si>
  <si>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</si>
  <si>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</si>
  <si>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</si>
  <si>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</si>
  <si>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</si>
  <si>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</si>
  <si>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</si>
  <si>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</si>
  <si>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</si>
  <si>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</si>
  <si>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</si>
  <si>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</si>
  <si>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</si>
  <si>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</si>
  <si>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</si>
  <si>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</si>
  <si>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</si>
  <si>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</si>
  <si>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</si>
  <si>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</si>
  <si>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</si>
  <si>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</si>
  <si>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</si>
  <si>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</si>
  <si>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</si>
  <si>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</si>
  <si>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</si>
  <si>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</si>
  <si>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</si>
  <si>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</si>
  <si>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</si>
  <si>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</si>
  <si>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</si>
  <si>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</si>
  <si>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</si>
  <si>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</si>
  <si>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</si>
  <si>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</si>
  <si>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</si>
  <si>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</si>
  <si>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</si>
  <si>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</si>
  <si>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</si>
  <si>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</si>
  <si>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</si>
  <si>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</si>
  <si>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</si>
  <si>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</si>
  <si>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</si>
  <si>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</si>
  <si>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</si>
  <si>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</si>
  <si>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</si>
  <si>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</si>
  <si>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</si>
  <si>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</si>
  <si>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</si>
  <si>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</si>
  <si>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</si>
  <si>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</si>
  <si>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</si>
  <si>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</si>
  <si>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</si>
  <si>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</si>
  <si>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</si>
  <si>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</si>
  <si>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</si>
  <si>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</si>
  <si>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</si>
  <si>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</si>
  <si>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</si>
  <si>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</si>
  <si>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</si>
  <si>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</si>
  <si>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</si>
  <si>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</si>
  <si>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</si>
  <si>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</si>
  <si>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</si>
  <si>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</si>
  <si>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</si>
  <si>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</si>
  <si>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</si>
  <si>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</si>
  <si>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</si>
  <si>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</si>
  <si>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</si>
  <si>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</si>
  <si>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</si>
  <si>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</si>
  <si>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</si>
  <si>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</si>
  <si>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</si>
  <si>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</si>
  <si>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</si>
  <si>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</si>
  <si>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</si>
  <si>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</si>
  <si>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</si>
  <si>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</si>
  <si>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</si>
  <si>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</si>
  <si>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</si>
  <si>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</si>
  <si>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</si>
  <si>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</si>
  <si>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</si>
  <si>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</si>
  <si>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</si>
  <si>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</si>
  <si>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</si>
  <si>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</si>
  <si>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</si>
  <si>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</si>
  <si>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</si>
  <si>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</si>
  <si>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</si>
  <si>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</si>
  <si>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</si>
  <si>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</si>
  <si>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</si>
  <si>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</si>
  <si>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</si>
  <si>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</si>
  <si>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</si>
  <si>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</si>
  <si>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</si>
  <si>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</si>
  <si>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</si>
  <si>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</si>
  <si>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</si>
  <si>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</si>
  <si>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</si>
  <si>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</si>
  <si>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</si>
  <si>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</si>
  <si>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</si>
  <si>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</si>
  <si>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</si>
  <si>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</si>
  <si>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</si>
  <si>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</si>
  <si>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</si>
  <si>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</si>
  <si>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</si>
  <si>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</si>
  <si>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</si>
  <si>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</si>
  <si>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</si>
  <si>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</si>
  <si>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</si>
  <si>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</si>
  <si>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</si>
  <si>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</si>
  <si>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</si>
  <si>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</si>
  <si>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</si>
  <si>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</si>
  <si>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</si>
  <si>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</si>
  <si>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</si>
  <si>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</si>
  <si>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</si>
  <si>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</si>
  <si>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</si>
  <si>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</si>
  <si>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</si>
  <si>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</si>
  <si>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</si>
  <si>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</si>
  <si>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</si>
  <si>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</si>
  <si>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</si>
  <si>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</si>
  <si>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</si>
  <si>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</si>
  <si>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</si>
  <si>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</si>
  <si>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</si>
  <si>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</si>
  <si>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</si>
  <si>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</si>
  <si>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</si>
  <si>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</si>
  <si>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</si>
  <si>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</si>
  <si>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</si>
  <si>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</si>
  <si>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</si>
  <si>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</si>
  <si>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</si>
  <si>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</si>
  <si>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</si>
  <si>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</si>
  <si>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</si>
  <si>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</si>
  <si>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</si>
  <si>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</si>
  <si>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</si>
  <si>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</si>
  <si>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</si>
  <si>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</si>
  <si>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</si>
  <si>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</si>
  <si>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</si>
  <si>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</si>
  <si>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</si>
  <si>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</si>
  <si>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</si>
  <si>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</si>
  <si>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</si>
  <si>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</si>
  <si>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</si>
  <si>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</si>
  <si>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</si>
  <si>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</si>
  <si>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</si>
  <si>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</si>
  <si>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</si>
  <si>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</si>
  <si>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</si>
  <si>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</si>
  <si>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</si>
  <si>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</si>
  <si>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</si>
  <si>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</si>
  <si>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</si>
  <si>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</si>
  <si>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</si>
  <si>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</si>
  <si>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</si>
  <si>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</si>
  <si>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</si>
  <si>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</si>
  <si>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</si>
  <si>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</si>
  <si>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</si>
  <si>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</si>
  <si>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</si>
  <si>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</si>
  <si>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</si>
  <si>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</si>
  <si>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</si>
  <si>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</si>
  <si>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</si>
  <si>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</si>
  <si>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</si>
  <si>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</si>
  <si>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</si>
  <si>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</si>
  <si>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</si>
  <si>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</si>
  <si>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</si>
  <si>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</si>
  <si>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</si>
  <si>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</si>
  <si>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</si>
  <si>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</si>
  <si>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</si>
  <si>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</si>
  <si>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</si>
  <si>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</si>
  <si>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</si>
  <si>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</si>
  <si>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</si>
  <si>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</si>
  <si>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</si>
  <si>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</si>
  <si>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</si>
  <si>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</si>
  <si>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</si>
  <si>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</si>
  <si>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</si>
  <si>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</si>
  <si>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</si>
  <si>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</si>
  <si>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</si>
  <si>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</si>
  <si>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</si>
  <si>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</si>
  <si>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</si>
  <si>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</si>
  <si>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</si>
  <si>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</si>
  <si>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</si>
  <si>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</si>
  <si>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</si>
  <si>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</si>
  <si>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</si>
  <si>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</si>
  <si>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</si>
  <si>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</si>
  <si>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</si>
  <si>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</si>
  <si>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</si>
  <si>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</si>
  <si>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</si>
  <si>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</si>
  <si>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</si>
  <si>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</si>
  <si>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</si>
  <si>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</si>
  <si>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</si>
  <si>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</si>
  <si>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</si>
  <si>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</si>
  <si>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</si>
  <si>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</si>
  <si>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</si>
  <si>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</si>
  <si>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</si>
  <si>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</si>
  <si>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</si>
  <si>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</si>
  <si>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</si>
  <si>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</si>
  <si>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</si>
  <si>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</si>
  <si>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</si>
  <si>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</si>
  <si>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</si>
  <si>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</si>
  <si>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</si>
  <si>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</si>
  <si>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</si>
  <si>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</si>
  <si>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</si>
  <si>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</si>
  <si>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</si>
  <si>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</si>
  <si>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</si>
  <si>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</si>
  <si>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</si>
  <si>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</si>
  <si>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</si>
  <si>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</si>
  <si>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</si>
  <si>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</si>
  <si>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</si>
  <si>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</si>
  <si>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</si>
  <si>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</si>
  <si>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</si>
  <si>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</si>
  <si>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</si>
  <si>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</si>
  <si>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</si>
  <si>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</si>
  <si>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</si>
  <si>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</si>
  <si>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</si>
  <si>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</si>
  <si>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</si>
  <si>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</si>
  <si>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</si>
  <si>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</si>
  <si>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</si>
  <si>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</si>
  <si>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</si>
  <si>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</si>
  <si>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</si>
  <si>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</si>
  <si>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</si>
  <si>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</si>
  <si>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</si>
  <si>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</si>
  <si>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</si>
  <si>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</si>
  <si>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</si>
  <si>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</si>
  <si>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</si>
  <si>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</si>
  <si>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</si>
  <si>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</si>
  <si>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</si>
  <si>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</si>
  <si>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</si>
  <si>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</si>
  <si>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</si>
  <si>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</si>
  <si>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</si>
  <si>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</si>
  <si>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</si>
  <si>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</si>
  <si>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</si>
  <si>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</si>
  <si>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</si>
  <si>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</si>
  <si>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</si>
  <si>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</si>
  <si>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</si>
  <si>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</si>
  <si>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</si>
  <si>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</si>
  <si>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</si>
  <si>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</si>
  <si>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</si>
  <si>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</si>
  <si>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</si>
  <si>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</si>
  <si>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</si>
  <si>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</si>
  <si>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</si>
  <si>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</si>
  <si>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</si>
  <si>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</si>
  <si>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</si>
  <si>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</si>
  <si>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</si>
  <si>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</si>
  <si>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</si>
  <si>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</si>
  <si>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</si>
  <si>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</si>
  <si>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</si>
  <si>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</si>
  <si>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</si>
  <si>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</si>
  <si>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</si>
  <si>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</si>
  <si>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</si>
  <si>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</si>
  <si>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</si>
  <si>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</si>
  <si>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</si>
  <si>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</si>
  <si>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</si>
  <si>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</si>
  <si>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</si>
  <si>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</si>
  <si>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</si>
  <si>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</si>
  <si>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</si>
  <si>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</si>
  <si>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</si>
  <si>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</si>
  <si>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</si>
  <si>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</si>
  <si>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</si>
  <si>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</si>
  <si>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</si>
  <si>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</si>
  <si>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</si>
  <si>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</si>
  <si>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</si>
  <si>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</si>
  <si>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</si>
  <si>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</si>
  <si>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</si>
  <si>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</si>
  <si>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</si>
  <si>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</si>
  <si>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</si>
  <si>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</si>
  <si>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</si>
  <si>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</si>
  <si>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</si>
  <si>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</si>
  <si>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</si>
  <si>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</si>
  <si>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</si>
  <si>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</si>
  <si>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</si>
  <si>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</si>
  <si>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</si>
  <si>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</si>
  <si>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</si>
  <si>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</si>
  <si>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</si>
  <si>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</si>
  <si>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</si>
  <si>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</si>
  <si>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</si>
  <si>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</si>
  <si>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</si>
  <si>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</si>
  <si>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</si>
  <si>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</si>
  <si>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</si>
  <si>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</si>
  <si>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</si>
  <si>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</si>
  <si>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</si>
  <si>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</si>
  <si>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</si>
  <si>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</si>
  <si>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</si>
  <si>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</si>
  <si>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</si>
  <si>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</si>
  <si>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</si>
  <si>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</si>
  <si>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</si>
  <si>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</si>
  <si>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</si>
  <si>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</si>
  <si>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</si>
  <si>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</si>
  <si>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</si>
  <si>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</si>
  <si>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</si>
  <si>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</si>
  <si>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</si>
  <si>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</si>
  <si>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</si>
  <si>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</si>
  <si>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</si>
  <si>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</si>
  <si>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</si>
  <si>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</si>
  <si>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</si>
  <si>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</si>
  <si>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</si>
  <si>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</si>
  <si>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</si>
  <si>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</si>
  <si>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</si>
  <si>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</si>
  <si>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</si>
  <si>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</si>
  <si>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</si>
  <si>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</si>
  <si>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</si>
  <si>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</si>
  <si>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</si>
  <si>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</si>
  <si>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</si>
  <si>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</si>
  <si>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</si>
  <si>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</si>
  <si>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</si>
  <si>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</si>
  <si>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</si>
  <si>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</si>
  <si>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</si>
  <si>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</si>
  <si>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</si>
  <si>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</si>
  <si>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</si>
  <si>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</si>
  <si>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</si>
  <si>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</si>
  <si>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</si>
  <si>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</si>
  <si>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</si>
  <si>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</si>
  <si>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</si>
  <si>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</si>
  <si>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</si>
  <si>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</si>
  <si>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</si>
  <si>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</si>
  <si>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</si>
  <si>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</si>
  <si>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</si>
  <si>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</si>
  <si>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</si>
  <si>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</si>
  <si>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</si>
  <si>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</si>
  <si>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</si>
  <si>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</si>
  <si>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</si>
  <si>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</si>
  <si>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</si>
  <si>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</si>
  <si>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</si>
  <si>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</si>
  <si>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</si>
  <si>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</si>
  <si>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</si>
  <si>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</si>
  <si>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</si>
  <si>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</si>
  <si>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</si>
  <si>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</si>
  <si>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</si>
  <si>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</si>
  <si>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</si>
  <si>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</si>
  <si>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</si>
  <si>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</si>
  <si>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</si>
  <si>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</si>
  <si>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</si>
  <si>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</si>
  <si>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</si>
  <si>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</si>
  <si>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</si>
  <si>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</si>
  <si>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</si>
  <si>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</si>
  <si>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</si>
  <si>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</si>
  <si>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</si>
  <si>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</si>
  <si>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</si>
  <si>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</si>
  <si>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</si>
  <si>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</si>
  <si>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</si>
  <si>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</si>
  <si>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</si>
  <si>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</si>
  <si>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</si>
  <si>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</si>
  <si>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</si>
  <si>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</si>
  <si>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</si>
  <si>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</si>
  <si>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</si>
  <si>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</si>
  <si>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</si>
  <si>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</si>
  <si>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</si>
  <si>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</si>
  <si>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</si>
  <si>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</si>
  <si>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</si>
  <si>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</si>
  <si>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</si>
  <si>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</si>
  <si>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</si>
  <si>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</si>
  <si>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</si>
  <si>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</si>
  <si>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</si>
  <si>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</si>
  <si>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</si>
  <si>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</si>
  <si>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</si>
  <si>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</si>
  <si>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</si>
  <si>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</si>
  <si>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</si>
  <si>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</si>
  <si>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</si>
  <si>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</si>
  <si>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</si>
  <si>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</si>
  <si>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</si>
  <si>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</si>
  <si>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</si>
  <si>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</si>
  <si>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</si>
  <si>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</si>
  <si>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</si>
  <si>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</si>
  <si>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</si>
  <si>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</si>
  <si>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</si>
  <si>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</si>
  <si>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</si>
  <si>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</si>
  <si>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</si>
  <si>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</si>
  <si>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</si>
  <si>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</si>
  <si>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</si>
  <si>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</si>
  <si>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</si>
  <si>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</si>
  <si>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</si>
  <si>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</si>
  <si>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</si>
  <si>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</si>
  <si>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</si>
  <si>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</si>
  <si>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</si>
  <si>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</si>
  <si>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</si>
  <si>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</si>
  <si>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</si>
  <si>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</si>
  <si>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</si>
  <si>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</si>
  <si>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</si>
  <si>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</si>
  <si>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</si>
  <si>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</si>
  <si>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</si>
  <si>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</si>
  <si>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</si>
  <si>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</si>
  <si>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</si>
  <si>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</si>
  <si>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</si>
  <si>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</si>
  <si>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</si>
  <si>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</si>
  <si>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</si>
  <si>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</si>
  <si>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</si>
  <si>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</si>
  <si>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</si>
  <si>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</si>
  <si>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</si>
  <si>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</si>
  <si>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</si>
  <si>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</si>
  <si>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</si>
  <si>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</si>
  <si>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</si>
  <si>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</si>
  <si>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</si>
  <si>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</si>
  <si>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</si>
  <si>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</si>
  <si>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</si>
  <si>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</si>
  <si>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</si>
  <si>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</si>
  <si>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</si>
  <si>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</si>
  <si>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</si>
  <si>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</si>
  <si>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</si>
  <si>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</si>
  <si>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</si>
  <si>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</si>
  <si>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</si>
  <si>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</si>
  <si>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</si>
  <si>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</si>
  <si>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</si>
  <si>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</si>
  <si>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</si>
  <si>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</si>
  <si>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</si>
  <si>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</si>
  <si>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</si>
  <si>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</si>
  <si>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</si>
  <si>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</si>
  <si>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</si>
  <si>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</si>
  <si>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</si>
  <si>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</si>
  <si>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</si>
  <si>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</si>
  <si>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</si>
  <si>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</si>
  <si>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</si>
  <si>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</si>
  <si>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</si>
  <si>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</si>
  <si>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</si>
  <si>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</si>
  <si>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</si>
  <si>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</si>
  <si>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</si>
  <si>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</si>
  <si>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</si>
  <si>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</si>
  <si>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</si>
  <si>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</si>
  <si>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</si>
  <si>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</si>
  <si>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</si>
  <si>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</si>
  <si>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</si>
  <si>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</si>
  <si>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</si>
  <si>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</si>
  <si>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</si>
  <si>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</si>
  <si>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</si>
  <si>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</si>
  <si>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</si>
  <si>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</si>
  <si>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</si>
  <si>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</si>
  <si>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</si>
  <si>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</si>
  <si>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</si>
  <si>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</si>
  <si>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</si>
  <si>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</si>
  <si>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</si>
  <si>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</si>
  <si>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</si>
  <si>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</si>
  <si>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</si>
  <si>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</si>
  <si>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</si>
  <si>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</si>
  <si>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</si>
  <si>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</si>
  <si>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</si>
  <si>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</si>
  <si>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</si>
  <si>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</si>
  <si>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</si>
  <si>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</si>
  <si>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</si>
  <si>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</si>
  <si>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</si>
  <si>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</si>
  <si>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</si>
  <si>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</si>
  <si>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</si>
  <si>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</si>
  <si>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</si>
  <si>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</si>
  <si>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</si>
  <si>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</si>
  <si>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</si>
  <si>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</si>
  <si>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</si>
  <si>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</si>
  <si>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</si>
  <si>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</si>
  <si>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</si>
  <si>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</si>
  <si>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</si>
  <si>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</si>
  <si>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</si>
  <si>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</si>
  <si>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</si>
  <si>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</si>
  <si>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</si>
  <si>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</si>
  <si>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</si>
  <si>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</si>
  <si>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</si>
  <si>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</si>
  <si>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</si>
  <si>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</si>
  <si>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</si>
  <si>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</si>
  <si>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</si>
  <si>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</si>
  <si>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</si>
  <si>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</si>
  <si>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</si>
  <si>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</si>
  <si>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</si>
  <si>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</si>
  <si>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</si>
  <si>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</si>
  <si>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</si>
  <si>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</si>
  <si>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</si>
  <si>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</si>
  <si>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</si>
  <si>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</si>
  <si>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</si>
  <si>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</si>
  <si>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</si>
  <si>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</si>
  <si>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</si>
  <si>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</si>
  <si>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</si>
  <si>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</si>
  <si>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</si>
  <si>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</si>
  <si>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</si>
  <si>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</si>
  <si>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</si>
  <si>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</si>
  <si>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</si>
  <si>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</si>
  <si>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</si>
  <si>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</si>
  <si>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</si>
  <si>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</si>
  <si>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</si>
  <si>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</si>
  <si>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</si>
  <si>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</si>
  <si>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</si>
  <si>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</si>
  <si>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</si>
  <si>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</si>
  <si>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</si>
  <si>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</si>
  <si>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</si>
  <si>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</si>
  <si>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</si>
  <si>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</si>
  <si>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</si>
  <si>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</si>
  <si>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</si>
  <si>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</si>
  <si>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</si>
  <si>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</si>
  <si>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</si>
  <si>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</si>
  <si>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</si>
  <si>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</si>
  <si>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</si>
  <si>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</si>
  <si>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</si>
  <si>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</si>
  <si>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</si>
  <si>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</si>
  <si>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</si>
  <si>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</si>
  <si>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</si>
  <si>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</si>
  <si>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</si>
  <si>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</si>
  <si>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</si>
  <si>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</si>
  <si>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</si>
  <si>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</si>
  <si>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</si>
  <si>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</si>
  <si>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</si>
  <si>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</si>
  <si>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</si>
  <si>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</si>
  <si>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</si>
  <si>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</si>
  <si>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</si>
  <si>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</si>
  <si>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</si>
  <si>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</si>
  <si>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</si>
  <si>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</si>
  <si>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</si>
  <si>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</si>
  <si>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</si>
  <si>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</si>
  <si>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</si>
  <si>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</si>
  <si>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</si>
  <si>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</si>
  <si>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</si>
  <si>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</si>
  <si>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</si>
  <si>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</si>
  <si>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</si>
  <si>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</si>
  <si>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</si>
  <si>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</si>
  <si>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</si>
  <si>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</si>
  <si>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</si>
  <si>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</si>
  <si>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</si>
  <si>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</si>
  <si>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</si>
  <si>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</si>
  <si>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</si>
  <si>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</si>
  <si>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</si>
  <si>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</si>
  <si>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</si>
  <si>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</si>
  <si>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</si>
  <si>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</si>
  <si>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</si>
  <si>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</si>
  <si>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</si>
  <si>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</si>
  <si>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</si>
  <si>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</si>
  <si>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</si>
  <si>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</si>
  <si>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</si>
  <si>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</si>
  <si>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</si>
  <si>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</si>
  <si>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</si>
  <si>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</si>
  <si>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</si>
  <si>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</si>
  <si>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</si>
  <si>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</si>
  <si>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</si>
  <si>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</si>
  <si>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</si>
  <si>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</si>
  <si>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</si>
  <si>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</si>
  <si>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</si>
  <si>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</si>
  <si>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</si>
  <si>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</si>
  <si>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</si>
  <si>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</si>
  <si>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</si>
  <si>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</si>
  <si>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</si>
  <si>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</si>
  <si>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</si>
  <si>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</si>
  <si>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</si>
  <si>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</si>
  <si>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</si>
  <si>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</si>
  <si>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</si>
  <si>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</si>
  <si>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</si>
  <si>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</si>
  <si>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</si>
  <si>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</si>
  <si>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</si>
  <si>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</si>
  <si>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</si>
  <si>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</si>
  <si>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</si>
  <si>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</si>
  <si>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</si>
  <si>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</si>
  <si>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</si>
  <si>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</si>
  <si>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</si>
  <si>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</si>
  <si>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</si>
  <si>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</si>
  <si>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</si>
  <si>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</si>
  <si>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</si>
  <si>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</si>
  <si>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</si>
  <si>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</si>
  <si>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</si>
  <si>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</si>
  <si>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</si>
  <si>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</si>
  <si>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</si>
  <si>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</si>
  <si>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</si>
  <si>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</si>
  <si>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</si>
  <si>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</si>
  <si>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</si>
  <si>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</si>
  <si>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</si>
  <si>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</si>
  <si>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</si>
  <si>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</si>
  <si>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</si>
  <si>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</si>
  <si>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</si>
  <si>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</si>
  <si>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</si>
  <si>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</si>
  <si>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</si>
  <si>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</si>
  <si>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</si>
  <si>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</si>
  <si>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</si>
  <si>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</si>
  <si>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</si>
  <si>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</si>
  <si>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</si>
  <si>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</si>
  <si>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</si>
  <si>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</si>
  <si>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</si>
  <si>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</si>
  <si>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</si>
  <si>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</si>
  <si>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</si>
  <si>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</si>
  <si>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</si>
  <si>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</si>
  <si>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</si>
  <si>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</si>
  <si>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</si>
  <si>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</si>
  <si>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</si>
  <si>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</si>
  <si>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</si>
  <si>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</si>
  <si>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</si>
  <si>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</si>
  <si>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</si>
  <si>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</si>
  <si>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</si>
  <si>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</si>
  <si>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</si>
  <si>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</si>
  <si>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</si>
  <si>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</si>
  <si>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</si>
  <si>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</si>
  <si>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</si>
  <si>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</si>
  <si>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</si>
  <si>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</si>
  <si>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</si>
  <si>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</si>
  <si>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</si>
  <si>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</si>
  <si>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</si>
  <si>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</si>
  <si>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</si>
  <si>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</si>
  <si>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</si>
  <si>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</si>
  <si>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</si>
  <si>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</si>
  <si>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</si>
  <si>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</si>
  <si>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</si>
  <si>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</si>
  <si>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</si>
  <si>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</si>
  <si>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</si>
  <si>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</si>
  <si>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</si>
  <si>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</si>
  <si>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</si>
  <si>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</si>
  <si>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</si>
  <si>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</si>
  <si>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</si>
  <si>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</si>
  <si>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</si>
  <si>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</si>
  <si>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</si>
  <si>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</si>
  <si>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</si>
  <si>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</si>
  <si>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</si>
  <si>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</si>
  <si>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</si>
  <si>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</si>
  <si>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</si>
  <si>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</si>
  <si>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</si>
  <si>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</si>
  <si>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</si>
  <si>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</si>
  <si>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</si>
  <si>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</si>
  <si>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</si>
  <si>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</si>
  <si>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</si>
  <si>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</si>
  <si>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</si>
  <si>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</si>
  <si>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</si>
  <si>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</si>
  <si>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</si>
  <si>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</si>
  <si>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</si>
  <si>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</si>
  <si>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</si>
  <si>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</si>
  <si>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</si>
  <si>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</si>
  <si>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</si>
  <si>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</si>
  <si>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</si>
  <si>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</si>
  <si>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</si>
  <si>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</si>
  <si>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</si>
  <si>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</si>
  <si>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</si>
  <si>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</si>
  <si>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</si>
  <si>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</si>
  <si>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</si>
  <si>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</si>
  <si>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</si>
  <si>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</si>
  <si>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</si>
  <si>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</si>
  <si>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</si>
  <si>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</si>
  <si>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</si>
  <si>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</si>
  <si>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</si>
  <si>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</si>
  <si>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</si>
  <si>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</si>
  <si>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</si>
  <si>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</si>
  <si>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</si>
  <si>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</si>
  <si>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</si>
  <si>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</si>
  <si>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</si>
  <si>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</si>
  <si>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</si>
  <si>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</si>
  <si>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</si>
  <si>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</si>
  <si>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</si>
  <si>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</si>
  <si>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</si>
  <si>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</si>
  <si>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</si>
  <si>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</si>
  <si>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</si>
  <si>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</si>
  <si>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</si>
  <si>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</si>
  <si>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</si>
  <si>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</si>
  <si>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</si>
  <si>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</si>
  <si>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</si>
  <si>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</si>
  <si>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</si>
  <si>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</si>
  <si>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</si>
  <si>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</si>
  <si>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</si>
  <si>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</si>
  <si>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</si>
  <si>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</si>
  <si>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</si>
  <si>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</si>
  <si>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</si>
  <si>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</si>
  <si>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</si>
  <si>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</si>
  <si>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</si>
  <si>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</si>
  <si>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</si>
  <si>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</si>
  <si>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</si>
  <si>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</si>
  <si>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</si>
  <si>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</si>
  <si>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</si>
  <si>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</si>
  <si>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</si>
  <si>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</si>
  <si>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</si>
  <si>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</si>
  <si>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</si>
  <si>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</si>
  <si>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</si>
  <si>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</si>
  <si>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</si>
  <si>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</si>
  <si>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</si>
  <si>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</si>
  <si>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</si>
  <si>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</si>
  <si>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</si>
  <si>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</si>
  <si>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</si>
  <si>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</si>
  <si>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</si>
  <si>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</si>
  <si>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</si>
  <si>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</si>
  <si>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</si>
  <si>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</si>
  <si>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</si>
  <si>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</si>
  <si>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</si>
  <si>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</si>
  <si>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</si>
  <si>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</si>
  <si>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</si>
  <si>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</si>
  <si>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</si>
  <si>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</si>
  <si>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</si>
  <si>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</si>
  <si>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</si>
  <si>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</si>
  <si>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</si>
  <si>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</si>
  <si>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</si>
  <si>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</si>
  <si>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</si>
  <si>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</si>
  <si>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</si>
  <si>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</si>
  <si>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</si>
  <si>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</si>
  <si>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</si>
  <si>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</si>
  <si>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</si>
  <si>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</si>
  <si>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</si>
  <si>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</si>
  <si>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</si>
  <si>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</si>
  <si>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</si>
  <si>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</si>
  <si>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</si>
  <si>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</si>
  <si>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</si>
  <si>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</si>
  <si>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</si>
  <si>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</si>
  <si>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</si>
  <si>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</si>
  <si>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</si>
  <si>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</si>
  <si>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</si>
  <si>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</si>
  <si>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</si>
  <si>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</si>
  <si>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</si>
  <si>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</si>
  <si>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</si>
  <si>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</si>
  <si>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</si>
  <si>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</si>
  <si>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</si>
  <si>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</si>
  <si>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</si>
  <si>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</si>
  <si>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</si>
  <si>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</si>
  <si>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</si>
  <si>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</si>
  <si>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</si>
  <si>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</si>
  <si>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</si>
  <si>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</si>
  <si>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</si>
  <si>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</si>
  <si>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</si>
  <si>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</si>
  <si>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</si>
  <si>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</si>
  <si>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</si>
  <si>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</si>
  <si>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</si>
  <si>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</si>
  <si>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</si>
  <si>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</si>
  <si>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</si>
  <si>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</si>
  <si>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</si>
  <si>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</si>
  <si>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</si>
  <si>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</si>
  <si>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</si>
  <si>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</si>
  <si>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</si>
  <si>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</si>
  <si>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</si>
  <si>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</si>
  <si>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</si>
  <si>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</si>
  <si>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</si>
  <si>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</si>
  <si>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</si>
  <si>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</si>
  <si>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</si>
  <si>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</si>
  <si>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</si>
  <si>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</si>
  <si>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</si>
  <si>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</si>
  <si>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</si>
  <si>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</si>
  <si>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</si>
  <si>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</si>
  <si>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</si>
  <si>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</si>
  <si>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</si>
  <si>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</si>
  <si>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</si>
  <si>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</si>
  <si>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</si>
  <si>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</si>
  <si>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</si>
  <si>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</si>
  <si>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</si>
  <si>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</si>
  <si>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</si>
  <si>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</si>
  <si>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</si>
  <si>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</si>
  <si>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</si>
  <si>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</si>
  <si>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</si>
  <si>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</si>
  <si>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</si>
  <si>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</si>
  <si>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</si>
  <si>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</si>
  <si>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</si>
  <si>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</si>
  <si>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</si>
  <si>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</si>
  <si>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</si>
  <si>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</si>
  <si>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</si>
  <si>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</si>
  <si>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</si>
  <si>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</si>
  <si>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</si>
  <si>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</si>
  <si>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</si>
  <si>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</si>
  <si>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</si>
  <si>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</si>
  <si>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</si>
  <si>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</si>
  <si>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</si>
  <si>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</si>
  <si>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</si>
  <si>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</si>
  <si>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</si>
  <si>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</si>
  <si>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</si>
  <si>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</si>
  <si>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</si>
  <si>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</si>
  <si>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</si>
  <si>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</si>
  <si>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</si>
  <si>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</si>
  <si>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</si>
  <si>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</si>
  <si>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</si>
  <si>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</si>
  <si>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</si>
  <si>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</si>
  <si>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</si>
  <si>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</si>
  <si>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</si>
  <si>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</si>
  <si>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</si>
  <si>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</si>
  <si>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</si>
  <si>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</si>
  <si>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</si>
  <si>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</si>
  <si>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</si>
  <si>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</si>
  <si>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</si>
  <si>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</si>
  <si>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</si>
  <si>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</si>
  <si>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</si>
  <si>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</si>
  <si>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</si>
  <si>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</si>
  <si>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</si>
  <si>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</si>
  <si>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</si>
  <si>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</si>
  <si>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</si>
  <si>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</si>
  <si>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</si>
  <si>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</si>
  <si>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</si>
  <si>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</si>
  <si>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</si>
  <si>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</si>
  <si>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</si>
  <si>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</si>
  <si>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</si>
  <si>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</si>
  <si>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</si>
  <si>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</si>
  <si>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</si>
  <si>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</si>
  <si>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</si>
  <si>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</si>
  <si>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</si>
  <si>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</si>
  <si>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</si>
  <si>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</si>
  <si>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</si>
  <si>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</si>
  <si>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</si>
  <si>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</si>
  <si>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</si>
  <si>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</si>
  <si>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</si>
  <si>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</si>
  <si>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</si>
  <si>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</si>
  <si>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</si>
  <si>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</si>
  <si>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</si>
  <si>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</si>
  <si>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</si>
  <si>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</si>
  <si>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</si>
  <si>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</si>
  <si>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</si>
  <si>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</si>
  <si>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</si>
  <si>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</si>
  <si>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</si>
  <si>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</si>
  <si>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</si>
  <si>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</si>
  <si>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</si>
  <si>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</si>
  <si>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</si>
  <si>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</si>
  <si>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</si>
  <si>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</si>
  <si>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</si>
  <si>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</si>
  <si>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</si>
  <si>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</si>
  <si>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</si>
  <si>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</si>
  <si>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</si>
  <si>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</si>
  <si>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</si>
  <si>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</si>
  <si>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</si>
  <si>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</si>
  <si>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</si>
  <si>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</si>
  <si>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</si>
  <si>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</si>
  <si>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</si>
  <si>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</si>
  <si>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</si>
  <si>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</si>
  <si>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</si>
  <si>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</si>
  <si>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</si>
  <si>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</si>
  <si>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</si>
  <si>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</si>
  <si>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</si>
  <si>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</si>
  <si>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</si>
  <si>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</si>
  <si>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</si>
  <si>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</si>
  <si>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</si>
  <si>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</si>
  <si>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</si>
  <si>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</si>
  <si>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</si>
  <si>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</si>
  <si>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</si>
  <si>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</si>
  <si>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</si>
  <si>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</si>
  <si>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</si>
  <si>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</si>
  <si>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</si>
  <si>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</si>
  <si>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</si>
  <si>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</si>
  <si>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</si>
  <si>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</si>
  <si>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</si>
  <si>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</si>
  <si>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</si>
  <si>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</si>
  <si>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</si>
  <si>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</si>
  <si>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</si>
  <si>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</si>
  <si>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</si>
  <si>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</si>
  <si>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</si>
  <si>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</si>
  <si>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</si>
  <si>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</si>
  <si>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</si>
  <si>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</si>
  <si>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</si>
  <si>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</si>
  <si>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</si>
  <si>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</si>
  <si>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</si>
  <si>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</si>
  <si>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</si>
  <si>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</si>
  <si>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</si>
  <si>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</si>
  <si>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</si>
  <si>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</si>
  <si>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</si>
  <si>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</si>
  <si>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</si>
  <si>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</si>
  <si>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</si>
  <si>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</si>
  <si>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</si>
  <si>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</si>
  <si>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</si>
  <si>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</si>
  <si>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</si>
  <si>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</si>
  <si>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</si>
  <si>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</si>
  <si>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</si>
  <si>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</si>
  <si>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</si>
  <si>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</si>
  <si>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</si>
  <si>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</si>
  <si>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</si>
  <si>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</si>
  <si>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</si>
  <si>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</si>
  <si>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</si>
  <si>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</si>
  <si>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</si>
  <si>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</si>
  <si>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</si>
  <si>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</si>
  <si>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</si>
  <si>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</si>
  <si>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</si>
  <si>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</si>
  <si>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</si>
  <si>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</si>
  <si>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</si>
  <si>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</si>
  <si>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</si>
  <si>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</si>
  <si>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</si>
  <si>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</si>
  <si>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</si>
  <si>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</si>
  <si>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</si>
  <si>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</si>
  <si>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</si>
  <si>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</si>
  <si>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</si>
  <si>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</si>
  <si>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</si>
  <si>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</si>
  <si>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</si>
  <si>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</si>
  <si>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</si>
  <si>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</si>
  <si>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</si>
  <si>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</si>
  <si>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</si>
  <si>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</si>
  <si>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</si>
  <si>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</si>
  <si>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</si>
  <si>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</si>
  <si>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</si>
  <si>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</si>
  <si>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</si>
  <si>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</si>
  <si>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</si>
  <si>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</si>
  <si>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</si>
  <si>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</si>
  <si>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</si>
  <si>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</si>
  <si>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</si>
  <si>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</si>
  <si>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</si>
  <si>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</si>
  <si>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</si>
  <si>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</si>
  <si>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</si>
  <si>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</si>
  <si>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</si>
  <si>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</si>
  <si>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</si>
  <si>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</si>
  <si>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</si>
  <si>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</si>
  <si>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</si>
  <si>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</si>
  <si>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</si>
  <si>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</si>
  <si>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</si>
  <si>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</si>
  <si>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</si>
  <si>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</si>
  <si>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</si>
  <si>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</si>
  <si>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</si>
  <si>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</si>
  <si>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</si>
  <si>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</si>
  <si>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</si>
  <si>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</si>
  <si>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</si>
  <si>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</si>
  <si>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</si>
  <si>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</si>
  <si>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</si>
  <si>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</si>
  <si>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</si>
  <si>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</si>
  <si>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</si>
  <si>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</si>
  <si>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</si>
  <si>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</si>
  <si>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</si>
  <si>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</si>
  <si>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</si>
  <si>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</si>
  <si>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</si>
  <si>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</si>
  <si>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</si>
  <si>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</si>
  <si>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</si>
  <si>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</si>
  <si>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</si>
  <si>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</si>
  <si>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</si>
  <si>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</si>
  <si>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</si>
  <si>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</si>
  <si>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</si>
  <si>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</si>
  <si>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</si>
  <si>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</si>
  <si>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</si>
  <si>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</si>
  <si>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</si>
  <si>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</si>
  <si>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</si>
  <si>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</si>
  <si>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</si>
  <si>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</si>
  <si>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</si>
  <si>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</si>
  <si>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</si>
  <si>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</si>
  <si>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</si>
  <si>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</si>
  <si>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</si>
  <si>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</si>
  <si>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</si>
  <si>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</si>
  <si>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</si>
  <si>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</si>
  <si>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</si>
  <si>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</si>
  <si>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</si>
  <si>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</si>
  <si>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</si>
  <si>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</si>
  <si>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</si>
  <si>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</si>
  <si>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</si>
  <si>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</si>
  <si>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</si>
  <si>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</si>
  <si>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</si>
  <si>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</si>
  <si>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</si>
  <si>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</si>
  <si>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</si>
  <si>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</si>
  <si>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</si>
  <si>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</si>
  <si>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</si>
  <si>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</si>
  <si>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</si>
  <si>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</si>
  <si>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</si>
  <si>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</si>
  <si>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</si>
  <si>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</si>
  <si>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</si>
  <si>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</si>
  <si>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</si>
  <si>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</si>
  <si>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</si>
  <si>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</si>
  <si>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</si>
  <si>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</si>
  <si>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</si>
  <si>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</si>
  <si>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</si>
  <si>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</si>
  <si>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</si>
  <si>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</si>
  <si>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</si>
  <si>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</si>
  <si>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</si>
  <si>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</si>
  <si>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</si>
  <si>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</si>
  <si>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</si>
  <si>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</si>
  <si>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</si>
  <si>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</si>
  <si>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</si>
  <si>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</si>
  <si>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</si>
  <si>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</si>
  <si>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</si>
  <si>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</si>
  <si>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</si>
  <si>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</si>
  <si>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</si>
  <si>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</si>
  <si>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</si>
  <si>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</si>
  <si>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</si>
  <si>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</si>
  <si>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</si>
  <si>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</si>
  <si>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</si>
  <si>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</si>
  <si>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</si>
  <si>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</si>
  <si>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</si>
  <si>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</si>
  <si>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</si>
  <si>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</si>
  <si>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</si>
  <si>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</si>
  <si>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</si>
  <si>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</si>
  <si>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</si>
  <si>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</si>
  <si>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</si>
  <si>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</si>
  <si>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</si>
  <si>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</si>
  <si>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</si>
  <si>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</si>
  <si>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</si>
  <si>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</si>
  <si>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</si>
  <si>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</si>
  <si>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</si>
  <si>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</si>
  <si>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</si>
  <si>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</si>
  <si>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</si>
  <si>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</si>
  <si>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</si>
  <si>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</si>
  <si>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</si>
  <si>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</si>
  <si>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</si>
  <si>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</si>
  <si>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</si>
  <si>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</si>
  <si>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</si>
  <si>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</si>
  <si>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</si>
  <si>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</si>
  <si>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</si>
  <si>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</si>
  <si>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</si>
  <si>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</si>
  <si>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</si>
  <si>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</si>
  <si>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</si>
  <si>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</si>
  <si>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</si>
  <si>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</si>
  <si>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</si>
  <si>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</si>
  <si>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</si>
  <si>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</si>
  <si>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</si>
  <si>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</si>
  <si>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</si>
  <si>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</si>
  <si>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</si>
  <si>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</si>
  <si>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</si>
  <si>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</si>
  <si>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</si>
  <si>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</si>
  <si>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</si>
  <si>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</si>
  <si>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</si>
  <si>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</si>
  <si>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</si>
  <si>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</si>
  <si>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</si>
  <si>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</si>
  <si>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</si>
  <si>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</si>
  <si>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</si>
  <si>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</si>
  <si>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</si>
  <si>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</si>
  <si>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</si>
  <si>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</si>
  <si>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</si>
  <si>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</si>
  <si>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</si>
  <si>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</si>
  <si>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</si>
  <si>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</si>
  <si>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</si>
  <si>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</si>
  <si>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</si>
  <si>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</si>
  <si>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</si>
  <si>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</si>
  <si>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</si>
  <si>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</si>
  <si>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</si>
  <si>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</si>
  <si>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</si>
  <si>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</si>
  <si>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</si>
  <si>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</si>
  <si>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</si>
  <si>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</si>
  <si>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</si>
  <si>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</si>
  <si>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</si>
  <si>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</si>
  <si>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</si>
  <si>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</si>
  <si>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</si>
  <si>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</si>
  <si>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</si>
  <si>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</si>
  <si>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</si>
  <si>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</si>
  <si>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</si>
  <si>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</si>
  <si>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</si>
  <si>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</si>
  <si>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</si>
  <si>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</si>
  <si>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</si>
  <si>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</si>
  <si>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</si>
  <si>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</si>
  <si>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</si>
  <si>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</si>
  <si>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</si>
  <si>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</si>
  <si>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</si>
  <si>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</si>
  <si>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</si>
  <si>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</si>
  <si>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</si>
  <si>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</si>
  <si>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</si>
  <si>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</si>
  <si>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</si>
  <si>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</si>
  <si>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</si>
  <si>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</si>
  <si>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</si>
  <si>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</si>
  <si>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</si>
  <si>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</si>
  <si>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</si>
  <si>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</si>
  <si>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</si>
  <si>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</si>
  <si>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</si>
  <si>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</si>
  <si>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</si>
  <si>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</si>
  <si>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</si>
  <si>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</si>
  <si>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</si>
  <si>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</si>
  <si>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</si>
  <si>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</si>
  <si>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</si>
  <si>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</si>
  <si>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</si>
  <si>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</si>
  <si>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</si>
  <si>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</si>
  <si>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</si>
  <si>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</si>
  <si>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</si>
  <si>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</si>
  <si>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</si>
  <si>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</si>
  <si>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</si>
  <si>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</si>
  <si>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</si>
  <si>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</si>
  <si>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</si>
  <si>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</si>
  <si>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</si>
  <si>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</si>
  <si>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</si>
  <si>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</si>
  <si>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</si>
  <si>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</si>
  <si>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</si>
  <si>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</si>
  <si>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</si>
  <si>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</si>
  <si>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</si>
  <si>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</si>
  <si>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</si>
  <si>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</si>
  <si>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</si>
  <si>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</si>
  <si>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</si>
  <si>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</si>
  <si>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</si>
  <si>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</si>
  <si>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</si>
  <si>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</si>
  <si>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</si>
  <si>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</si>
  <si>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</si>
  <si>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</si>
  <si>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</si>
  <si>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</si>
  <si>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</si>
  <si>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</si>
  <si>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</si>
  <si>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</si>
  <si>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</si>
  <si>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</si>
  <si>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</si>
  <si>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</si>
  <si>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</si>
  <si>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</si>
  <si>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</si>
  <si>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</si>
  <si>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</si>
  <si>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</si>
  <si>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</si>
  <si>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</si>
  <si>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</si>
  <si>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</si>
  <si>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</si>
  <si>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</si>
  <si>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</si>
  <si>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</si>
  <si>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</si>
  <si>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</si>
  <si>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</si>
  <si>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</si>
  <si>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</si>
  <si>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</si>
  <si>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</si>
  <si>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</si>
  <si>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</si>
  <si>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</si>
  <si>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</si>
  <si>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</si>
  <si>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</si>
  <si>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</si>
  <si>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</si>
  <si>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</si>
  <si>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</si>
  <si>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</si>
  <si>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</si>
  <si>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</si>
  <si>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</si>
  <si>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</si>
  <si>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</si>
  <si>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</si>
  <si>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</si>
  <si>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</si>
  <si>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</si>
  <si>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</si>
  <si>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</si>
  <si>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</si>
  <si>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</si>
  <si>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</si>
  <si>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</si>
  <si>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</si>
  <si>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</si>
  <si>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</si>
  <si>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</si>
  <si>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</si>
  <si>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</si>
  <si>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</si>
  <si>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</si>
  <si>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</si>
  <si>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</si>
  <si>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</si>
  <si>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</si>
  <si>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</si>
  <si>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</si>
  <si>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</si>
  <si>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</si>
  <si>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</si>
  <si>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</si>
  <si>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</si>
  <si>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</si>
  <si>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</si>
  <si>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</si>
  <si>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</si>
  <si>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</si>
  <si>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</si>
  <si>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</si>
  <si>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</si>
  <si>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</si>
  <si>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</si>
  <si>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</si>
  <si>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</si>
  <si>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</si>
  <si>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</si>
  <si>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</si>
  <si>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</si>
  <si>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</si>
  <si>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</si>
  <si>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</si>
  <si>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</si>
  <si>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</si>
  <si>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</si>
  <si>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</si>
  <si>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</si>
  <si>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</si>
  <si>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</si>
  <si>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</si>
  <si>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</si>
  <si>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</si>
  <si>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</si>
  <si>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</si>
  <si>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</si>
  <si>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</si>
  <si>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</si>
  <si>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</si>
  <si>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</si>
  <si>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</si>
  <si>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</si>
  <si>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</si>
  <si>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</si>
  <si>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</si>
  <si>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</si>
  <si>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</si>
  <si>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</si>
  <si>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</si>
  <si>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</si>
  <si>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</si>
  <si>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</si>
  <si>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</si>
  <si>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</si>
  <si>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</si>
  <si>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</si>
  <si>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</si>
  <si>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</si>
  <si>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</si>
  <si>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</si>
  <si>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</si>
  <si>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</si>
  <si>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</si>
  <si>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</si>
  <si>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</si>
  <si>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</si>
  <si>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</si>
  <si>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</si>
  <si>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</si>
  <si>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</si>
  <si>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</si>
  <si>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</si>
  <si>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</si>
  <si>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</si>
  <si>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</si>
  <si>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</si>
  <si>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</si>
  <si>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</si>
  <si>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</si>
  <si>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</si>
  <si>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</si>
  <si>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</si>
  <si>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</si>
  <si>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</si>
  <si>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</si>
  <si>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</si>
  <si>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</si>
  <si>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</si>
  <si>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</si>
  <si>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</si>
  <si>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</si>
  <si>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</si>
  <si>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</si>
  <si>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</si>
  <si>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</si>
  <si>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</si>
  <si>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</si>
  <si>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</si>
  <si>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</si>
  <si>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</si>
  <si>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</si>
  <si>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</si>
  <si>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</si>
  <si>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</si>
  <si>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</si>
  <si>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</si>
  <si>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</si>
  <si>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</si>
  <si>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</si>
  <si>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</si>
  <si>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</si>
  <si>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</si>
  <si>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</si>
  <si>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</si>
  <si>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</si>
  <si>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</si>
  <si>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</si>
  <si>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</si>
  <si>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</si>
  <si>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</si>
  <si>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</si>
  <si>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</si>
  <si>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</si>
  <si>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</si>
  <si>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</si>
  <si>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</si>
  <si>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</si>
  <si>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</si>
  <si>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</si>
  <si>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</si>
  <si>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</si>
  <si>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</si>
  <si>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</si>
  <si>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</si>
  <si>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</si>
  <si>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</si>
  <si>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</si>
  <si>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</si>
  <si>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</si>
  <si>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</si>
  <si>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</si>
  <si>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</si>
  <si>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</si>
  <si>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</si>
  <si>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</si>
  <si>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</si>
  <si>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</si>
  <si>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</si>
  <si>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</si>
  <si>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</si>
  <si>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</si>
  <si>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</si>
  <si>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</si>
  <si>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</si>
  <si>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</si>
  <si>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</si>
  <si>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</si>
  <si>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</si>
  <si>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</si>
  <si>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</si>
  <si>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</si>
  <si>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</si>
  <si>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</si>
  <si>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</si>
  <si>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</si>
  <si>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</si>
  <si>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</si>
  <si>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</si>
  <si>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</si>
  <si>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</si>
  <si>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</si>
  <si>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</si>
  <si>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</si>
  <si>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</si>
  <si>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</si>
  <si>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</si>
  <si>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</si>
  <si>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</si>
  <si>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</si>
  <si>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</si>
  <si>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</si>
  <si>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</si>
  <si>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</si>
  <si>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</si>
  <si>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</si>
  <si>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</si>
  <si>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</si>
  <si>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</si>
  <si>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</si>
  <si>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</si>
  <si>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</si>
  <si>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</si>
  <si>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</si>
  <si>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</si>
  <si>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</si>
  <si>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</si>
  <si>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</si>
  <si>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</si>
  <si>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</si>
  <si>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</si>
  <si>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</si>
  <si>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</si>
  <si>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</si>
  <si>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</si>
  <si>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</si>
  <si>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</si>
  <si>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</si>
  <si>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</si>
  <si>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</si>
  <si>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</si>
  <si>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</si>
  <si>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</si>
  <si>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</si>
  <si>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</si>
  <si>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</si>
  <si>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</si>
  <si>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</si>
  <si>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</si>
  <si>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</si>
  <si>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</si>
  <si>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</si>
  <si>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</si>
  <si>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</si>
  <si>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</si>
  <si>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</si>
  <si>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</si>
  <si>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</si>
  <si>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</si>
  <si>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</si>
  <si>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</si>
  <si>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</si>
  <si>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</si>
  <si>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</si>
  <si>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</si>
  <si>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</si>
  <si>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</si>
  <si>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</si>
  <si>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</si>
  <si>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</si>
  <si>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</si>
  <si>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</si>
  <si>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</si>
  <si>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</si>
  <si>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</si>
  <si>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</si>
  <si>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</si>
  <si>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</si>
  <si>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</si>
  <si>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</si>
  <si>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</si>
  <si>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</si>
  <si>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</si>
  <si>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</si>
  <si>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</si>
  <si>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</si>
  <si>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</si>
  <si>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</si>
  <si>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</si>
  <si>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</si>
  <si>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</si>
  <si>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</si>
  <si>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</si>
  <si>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</si>
  <si>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</si>
  <si>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</si>
  <si>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</si>
  <si>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</si>
  <si>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</si>
  <si>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</si>
  <si>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</si>
  <si>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</si>
  <si>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</si>
  <si>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</si>
  <si>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</si>
  <si>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</si>
  <si>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</si>
  <si>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</si>
  <si>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</si>
  <si>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</si>
  <si>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</si>
  <si>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</si>
  <si>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</si>
  <si>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</si>
  <si>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</si>
  <si>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</si>
  <si>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</si>
  <si>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</si>
  <si>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</si>
  <si>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</si>
  <si>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</si>
  <si>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</si>
  <si>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</si>
  <si>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</si>
  <si>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</si>
  <si>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</si>
  <si>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</si>
  <si>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</si>
  <si>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</si>
  <si>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</si>
  <si>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</si>
  <si>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</si>
  <si>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</si>
  <si>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</si>
  <si>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</si>
  <si>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</si>
  <si>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</si>
  <si>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</si>
  <si>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</si>
  <si>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</si>
  <si>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</si>
  <si>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</si>
  <si>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</si>
  <si>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</si>
  <si>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</si>
  <si>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</si>
  <si>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</si>
  <si>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</si>
  <si>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</si>
  <si>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</si>
  <si>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</si>
  <si>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</si>
  <si>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</si>
  <si>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</si>
  <si>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</si>
  <si>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</si>
  <si>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</si>
  <si>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</si>
  <si>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</si>
  <si>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</si>
  <si>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</si>
  <si>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</si>
  <si>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</si>
  <si>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</si>
  <si>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</si>
  <si>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</si>
  <si>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</si>
  <si>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</si>
  <si>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</si>
  <si>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</si>
  <si>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</si>
  <si>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</si>
  <si>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</si>
  <si>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</si>
  <si>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</si>
  <si>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</si>
  <si>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</si>
  <si>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</si>
  <si>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</si>
  <si>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</si>
  <si>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</si>
  <si>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</si>
  <si>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</si>
  <si>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</si>
  <si>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</si>
  <si>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</si>
  <si>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</si>
  <si>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</si>
  <si>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</si>
  <si>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</si>
  <si>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</si>
  <si>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</si>
  <si>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</si>
  <si>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</si>
  <si>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</si>
  <si>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</si>
  <si>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</si>
  <si>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</si>
  <si>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</si>
  <si>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</si>
  <si>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</si>
  <si>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</si>
  <si>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</si>
  <si>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</si>
  <si>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</si>
  <si>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</si>
  <si>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</si>
  <si>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</si>
  <si>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</si>
  <si>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</si>
  <si>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</si>
  <si>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</si>
  <si>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</si>
  <si>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</si>
  <si>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</si>
  <si>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</si>
  <si>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</si>
  <si>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</si>
  <si>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</si>
  <si>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</si>
  <si>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</si>
  <si>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</si>
  <si>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</si>
  <si>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</si>
  <si>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</si>
  <si>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</si>
  <si>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</si>
  <si>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</si>
  <si>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</si>
  <si>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</si>
  <si>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</si>
  <si>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</si>
  <si>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</si>
  <si>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</si>
  <si>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</si>
  <si>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</si>
  <si>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</si>
  <si>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</si>
  <si>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</si>
  <si>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</si>
  <si>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</si>
  <si>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</si>
  <si>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</si>
  <si>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</si>
  <si>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</si>
  <si>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</si>
  <si>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</si>
  <si>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</si>
  <si>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</si>
  <si>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</si>
  <si>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</si>
  <si>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</si>
  <si>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</si>
  <si>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</si>
  <si>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</si>
  <si>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</si>
  <si>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</si>
  <si>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</si>
  <si>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</si>
  <si>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</si>
  <si>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</si>
  <si>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</si>
  <si>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</si>
  <si>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</si>
  <si>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</si>
  <si>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</si>
  <si>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</si>
  <si>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</si>
  <si>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</si>
  <si>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</si>
  <si>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</si>
  <si>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</si>
  <si>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</si>
  <si>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</si>
  <si>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</si>
  <si>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</si>
  <si>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</si>
  <si>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</si>
  <si>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</si>
  <si>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</si>
  <si>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</si>
  <si>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</si>
  <si>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</si>
  <si>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</si>
  <si>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</si>
  <si>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</si>
  <si>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</si>
  <si>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</si>
  <si>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</si>
  <si>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</si>
  <si>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</si>
  <si>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</si>
  <si>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</si>
  <si>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</si>
  <si>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</si>
  <si>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</si>
  <si>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</si>
  <si>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</si>
  <si>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</si>
  <si>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</si>
  <si>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</si>
  <si>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</si>
  <si>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</si>
  <si>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</si>
  <si>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</si>
  <si>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</si>
  <si>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</si>
  <si>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</si>
  <si>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</si>
  <si>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</si>
  <si>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</si>
  <si>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</si>
  <si>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</si>
  <si>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</si>
  <si>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</si>
  <si>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</si>
  <si>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</si>
  <si>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</si>
  <si>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</si>
  <si>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</si>
  <si>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</si>
  <si>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</si>
  <si>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</si>
  <si>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</si>
  <si>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</si>
  <si>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</si>
  <si>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</si>
  <si>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</si>
  <si>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</si>
  <si>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</si>
  <si>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</si>
  <si>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</si>
  <si>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</si>
  <si>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</si>
  <si>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</si>
  <si>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</si>
  <si>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</si>
  <si>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</si>
  <si>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</si>
  <si>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</si>
  <si>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</si>
  <si>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</si>
  <si>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</si>
  <si>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</si>
  <si>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</si>
  <si>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</si>
  <si>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</si>
  <si>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</si>
  <si>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</si>
  <si>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</si>
  <si>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</si>
  <si>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</si>
  <si>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</si>
  <si>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</si>
  <si>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</si>
  <si>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</si>
  <si>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</si>
  <si>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</si>
  <si>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</si>
  <si>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</si>
  <si>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</si>
  <si>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</si>
  <si>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</si>
  <si>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</si>
  <si>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</si>
  <si>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</si>
  <si>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</si>
  <si>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</si>
  <si>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</si>
  <si>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</si>
  <si>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</si>
  <si>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</si>
  <si>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</si>
  <si>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</si>
  <si>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</si>
  <si>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</si>
  <si>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</si>
  <si>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</si>
  <si>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</si>
  <si>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</si>
  <si>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</si>
  <si>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</si>
  <si>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</si>
  <si>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</si>
  <si>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</si>
  <si>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</si>
  <si>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</si>
  <si>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</si>
  <si>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</si>
  <si>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</si>
  <si>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</si>
  <si>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</si>
  <si>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</si>
  <si>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</si>
  <si>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</si>
  <si>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</si>
  <si>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</si>
  <si>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</si>
  <si>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</si>
  <si>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</si>
  <si>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</si>
  <si>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</si>
  <si>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</si>
  <si>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</si>
  <si>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</si>
  <si>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</si>
  <si>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</si>
  <si>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</si>
  <si>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</si>
  <si>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</si>
  <si>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</si>
  <si>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</si>
  <si>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</si>
  <si>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</si>
  <si>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</si>
  <si>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</si>
  <si>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</si>
  <si>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</si>
  <si>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</si>
  <si>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</si>
  <si>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</si>
  <si>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</si>
  <si>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</si>
  <si>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</si>
  <si>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</si>
  <si>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</si>
  <si>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</si>
  <si>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</si>
  <si>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</si>
  <si>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</si>
  <si>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</si>
  <si>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</si>
  <si>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</si>
  <si>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</si>
  <si>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</si>
  <si>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</si>
  <si>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</si>
  <si>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</si>
  <si>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</si>
  <si>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</si>
  <si>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</si>
  <si>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</si>
  <si>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</si>
  <si>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</si>
  <si>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</si>
  <si>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</si>
  <si>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</si>
  <si>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</si>
  <si>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</si>
  <si>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</si>
  <si>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</si>
  <si>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</si>
  <si>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</si>
  <si>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</si>
  <si>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</si>
  <si>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</si>
  <si>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</si>
  <si>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</si>
  <si>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</si>
  <si>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</si>
  <si>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</si>
  <si>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</si>
  <si>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</si>
  <si>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</si>
  <si>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</si>
  <si>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</si>
  <si>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</si>
  <si>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</si>
  <si>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</si>
  <si>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</si>
  <si>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</si>
  <si>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</si>
  <si>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</si>
  <si>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</si>
  <si>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</si>
  <si>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</si>
  <si>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</si>
  <si>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</si>
  <si>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</si>
  <si>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</si>
  <si>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</si>
  <si>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</si>
  <si>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</si>
  <si>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</si>
  <si>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</si>
  <si>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</si>
  <si>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</si>
  <si>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</si>
  <si>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</si>
  <si>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</si>
  <si>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</si>
  <si>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</si>
  <si>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</si>
  <si>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</si>
  <si>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</si>
  <si>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</si>
  <si>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</si>
  <si>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</si>
  <si>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</si>
  <si>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</si>
  <si>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</si>
  <si>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</si>
  <si>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</si>
  <si>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</si>
  <si>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</si>
  <si>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</si>
  <si>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</si>
  <si>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</si>
  <si>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</si>
  <si>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</si>
  <si>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</si>
  <si>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</si>
  <si>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</si>
  <si>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</si>
  <si>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</si>
  <si>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</si>
  <si>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</si>
  <si>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</si>
  <si>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</si>
  <si>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</si>
  <si>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</si>
  <si>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</si>
  <si>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</si>
  <si>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</si>
  <si>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</si>
  <si>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</si>
  <si>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</si>
  <si>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</si>
  <si>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</si>
  <si>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</si>
  <si>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</si>
  <si>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</si>
  <si>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</si>
  <si>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</si>
  <si>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</si>
  <si>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</si>
  <si>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</si>
  <si>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</si>
  <si>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</si>
  <si>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</si>
  <si>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</si>
  <si>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</si>
  <si>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</si>
  <si>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</si>
  <si>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</si>
  <si>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</si>
  <si>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</si>
  <si>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</si>
  <si>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</si>
  <si>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</si>
  <si>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</si>
  <si>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</si>
  <si>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</si>
  <si>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</si>
  <si>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</si>
  <si>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</si>
  <si>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</si>
  <si>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</si>
  <si>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</si>
  <si>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</si>
  <si>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</si>
  <si>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</si>
  <si>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</si>
  <si>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</si>
  <si>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</si>
  <si>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</si>
  <si>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</si>
  <si>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</si>
  <si>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</si>
  <si>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</si>
  <si>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</si>
  <si>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</si>
  <si>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</si>
  <si>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</si>
  <si>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</si>
  <si>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</si>
  <si>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</si>
  <si>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</si>
  <si>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</si>
  <si>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</si>
  <si>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</si>
  <si>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</si>
  <si>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</si>
  <si>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</si>
  <si>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</si>
  <si>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</si>
  <si>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</si>
  <si>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</si>
  <si>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</si>
  <si>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</si>
  <si>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</si>
  <si>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</si>
  <si>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</si>
  <si>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</si>
  <si>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</si>
  <si>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</si>
  <si>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</si>
  <si>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</si>
  <si>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</si>
  <si>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</si>
  <si>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</si>
  <si>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</si>
  <si>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</si>
  <si>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</si>
  <si>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</si>
  <si>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</si>
  <si>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</si>
  <si>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</si>
  <si>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</si>
  <si>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</si>
  <si>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</si>
  <si>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</si>
  <si>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</si>
  <si>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</si>
  <si>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</si>
  <si>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</si>
  <si>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</si>
  <si>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</si>
  <si>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</si>
  <si>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</si>
  <si>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</si>
  <si>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</si>
  <si>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</si>
  <si>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</si>
  <si>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</si>
  <si>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</si>
  <si>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</si>
  <si>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</si>
  <si>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</si>
  <si>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</si>
  <si>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</si>
  <si>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</si>
  <si>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</si>
  <si>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</si>
  <si>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</si>
  <si>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</si>
  <si>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</si>
  <si>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</si>
  <si>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</si>
  <si>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</si>
  <si>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</si>
  <si>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</si>
  <si>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</si>
  <si>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</si>
  <si>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</si>
  <si>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</si>
  <si>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</si>
  <si>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</si>
  <si>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</si>
  <si>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</si>
  <si>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</si>
  <si>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</si>
  <si>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</si>
  <si>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</si>
  <si>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</si>
  <si>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</si>
  <si>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</si>
  <si>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</si>
  <si>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</si>
  <si>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</si>
  <si>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</si>
  <si>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</si>
  <si>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</si>
  <si>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</si>
  <si>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</si>
  <si>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</si>
  <si>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</si>
  <si>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</si>
  <si>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</si>
  <si>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</si>
  <si>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</si>
  <si>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</si>
  <si>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</si>
  <si>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</si>
  <si>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</si>
  <si>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</si>
  <si>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</si>
  <si>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</si>
  <si>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</si>
  <si>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</si>
  <si>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</si>
  <si>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</si>
  <si>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</si>
  <si>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</si>
  <si>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</si>
  <si>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</si>
  <si>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</si>
  <si>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</si>
  <si>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</si>
  <si>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</si>
  <si>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</si>
  <si>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</si>
  <si>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</si>
  <si>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</si>
  <si>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</si>
  <si>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</si>
  <si>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</si>
  <si>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</si>
  <si>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</si>
  <si>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</si>
  <si>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</si>
  <si>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</si>
  <si>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</si>
  <si>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</si>
  <si>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</si>
  <si>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</si>
  <si>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</si>
  <si>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</si>
  <si>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</si>
  <si>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</si>
  <si>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</si>
  <si>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</si>
  <si>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</si>
  <si>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</si>
  <si>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</si>
  <si>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</si>
  <si>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</si>
  <si>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</si>
  <si>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</si>
  <si>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</si>
  <si>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</si>
  <si>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</si>
  <si>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</si>
  <si>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</si>
  <si>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</si>
  <si>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</si>
  <si>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</si>
  <si>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</si>
  <si>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</si>
  <si>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</si>
  <si>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</si>
  <si>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</si>
  <si>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</si>
  <si>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</si>
  <si>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</si>
  <si>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</si>
  <si>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</si>
  <si>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</si>
  <si>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</si>
  <si>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</si>
  <si>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</si>
  <si>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</si>
  <si>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</si>
  <si>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</si>
  <si>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</si>
  <si>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</si>
  <si>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</si>
  <si>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</si>
  <si>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</si>
  <si>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</si>
  <si>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</si>
  <si>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</si>
  <si>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</si>
  <si>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</si>
  <si>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</si>
  <si>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</si>
  <si>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</si>
  <si>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</si>
  <si>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</si>
  <si>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</si>
  <si>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</si>
  <si>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</si>
  <si>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</si>
  <si>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</si>
  <si>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</si>
  <si>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</si>
  <si>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</si>
  <si>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</si>
  <si>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</si>
  <si>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</si>
  <si>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</si>
  <si>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</si>
  <si>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</si>
  <si>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</si>
  <si>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</si>
  <si>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</si>
  <si>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</si>
  <si>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</si>
  <si>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</si>
  <si>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</si>
  <si>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</si>
  <si>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</si>
  <si>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</si>
  <si>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</si>
  <si>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</si>
  <si>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</si>
  <si>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</si>
  <si>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</si>
  <si>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</si>
  <si>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</si>
  <si>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</si>
  <si>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</si>
  <si>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</si>
  <si>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</si>
  <si>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</si>
  <si>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</si>
  <si>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</si>
  <si>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</si>
  <si>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</si>
  <si>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</si>
  <si>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</si>
  <si>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</si>
  <si>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</si>
  <si>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</si>
  <si>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</si>
  <si>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</si>
  <si>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</si>
  <si>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</si>
  <si>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</si>
  <si>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</si>
  <si>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</si>
  <si>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</si>
  <si>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</si>
  <si>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</si>
  <si>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</si>
  <si>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</si>
  <si>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</si>
  <si>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</si>
  <si>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</si>
  <si>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</si>
  <si>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</si>
  <si>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</si>
  <si>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</si>
  <si>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</si>
  <si>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</si>
  <si>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</si>
  <si>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</si>
  <si>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</si>
  <si>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</si>
  <si>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</si>
  <si>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</si>
  <si>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</si>
  <si>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</si>
  <si>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</si>
  <si>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</si>
  <si>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</si>
  <si>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</si>
  <si>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</si>
  <si>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</si>
  <si>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</si>
  <si>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</si>
  <si>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</si>
  <si>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</si>
  <si>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</si>
  <si>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</si>
  <si>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</si>
  <si>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</si>
  <si>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</si>
  <si>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</si>
  <si>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</si>
  <si>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</si>
  <si>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</si>
  <si>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</si>
  <si>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</si>
  <si>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</si>
  <si>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</si>
  <si>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</si>
  <si>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</si>
  <si>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</si>
  <si>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</si>
  <si>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</si>
  <si>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</si>
  <si>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</si>
  <si>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</si>
  <si>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</si>
  <si>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</si>
  <si>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</si>
  <si>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</si>
  <si>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</si>
  <si>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</si>
  <si>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</si>
  <si>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</si>
  <si>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</si>
  <si>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</si>
  <si>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</si>
  <si>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</si>
  <si>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</si>
  <si>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</si>
  <si>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</si>
  <si>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</si>
  <si>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</si>
  <si>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</si>
  <si>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</si>
  <si>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</si>
  <si>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</si>
  <si>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</si>
  <si>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</si>
  <si>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</si>
  <si>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</si>
  <si>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</si>
  <si>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</si>
  <si>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</si>
  <si>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</si>
  <si>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</si>
  <si>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</si>
  <si>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</si>
  <si>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</si>
  <si>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</si>
  <si>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</si>
  <si>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</si>
  <si>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</si>
  <si>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</si>
  <si>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</si>
  <si>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</si>
  <si>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</si>
  <si>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</si>
  <si>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</si>
  <si>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</si>
  <si>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</si>
  <si>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</si>
  <si>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</si>
  <si>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</si>
  <si>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</si>
  <si>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</si>
  <si>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</si>
  <si>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</si>
  <si>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</si>
  <si>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</si>
  <si>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</si>
  <si>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</si>
  <si>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</si>
  <si>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</si>
  <si>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</si>
  <si>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</si>
  <si>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</si>
  <si>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</si>
  <si>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</si>
  <si>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</si>
  <si>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</si>
  <si>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</si>
  <si>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</si>
  <si>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</si>
  <si>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</si>
  <si>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</si>
  <si>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</si>
  <si>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</si>
  <si>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</si>
  <si>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</si>
  <si>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</si>
  <si>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</si>
  <si>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</si>
  <si>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</si>
  <si>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</si>
  <si>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</si>
  <si>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</si>
  <si>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</si>
  <si>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</si>
  <si>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</si>
  <si>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</si>
  <si>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</si>
  <si>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</si>
  <si>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</si>
  <si>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</si>
  <si>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</si>
  <si>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</si>
  <si>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</si>
  <si>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</si>
  <si>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</si>
  <si>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</si>
  <si>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</si>
  <si>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</si>
  <si>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</si>
  <si>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</si>
  <si>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</si>
  <si>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</si>
  <si>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</si>
  <si>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</si>
  <si>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</si>
  <si>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</si>
  <si>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</si>
  <si>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</si>
  <si>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</si>
  <si>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</si>
  <si>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</si>
  <si>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</si>
  <si>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</si>
  <si>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</si>
  <si>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</si>
  <si>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</si>
  <si>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</si>
  <si>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</si>
  <si>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</si>
  <si>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</si>
  <si>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</si>
  <si>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</si>
  <si>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</si>
  <si>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</si>
  <si>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</si>
  <si>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</si>
  <si>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</si>
  <si>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</si>
  <si>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</si>
  <si>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</si>
  <si>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</si>
  <si>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</si>
  <si>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</si>
  <si>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</si>
  <si>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</si>
  <si>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</si>
  <si>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</si>
  <si>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</si>
  <si>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</si>
  <si>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</si>
  <si>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</si>
  <si>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</si>
  <si>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</si>
  <si>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</si>
  <si>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</si>
  <si>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</si>
  <si>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</si>
  <si>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</si>
  <si>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</si>
  <si>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</si>
  <si>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</si>
  <si>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</si>
  <si>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</si>
  <si>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</si>
  <si>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</si>
  <si>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</si>
  <si>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</si>
  <si>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</si>
  <si>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</si>
  <si>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</si>
  <si>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</si>
  <si>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</si>
  <si>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</si>
  <si>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</si>
  <si>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</si>
  <si>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</si>
  <si>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</si>
  <si>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</si>
  <si>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</si>
  <si>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</si>
  <si>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</si>
  <si>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</si>
  <si>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</si>
  <si>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</si>
  <si>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</si>
  <si>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</si>
  <si>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</si>
  <si>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</si>
  <si>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</si>
  <si>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</si>
  <si>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</si>
  <si>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</si>
  <si>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</si>
  <si>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</si>
  <si>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</si>
  <si>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</si>
  <si>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</si>
  <si>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</si>
  <si>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</si>
  <si>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</si>
  <si>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</si>
  <si>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</si>
  <si>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</si>
  <si>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</si>
  <si>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</si>
  <si>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</si>
  <si>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</si>
  <si>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</si>
  <si>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</si>
  <si>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</si>
  <si>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</si>
  <si>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</si>
  <si>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</si>
  <si>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</si>
  <si>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</si>
  <si>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</si>
  <si>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</si>
  <si>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</si>
  <si>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</si>
  <si>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</si>
  <si>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</si>
  <si>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</si>
  <si>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</si>
  <si>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</si>
  <si>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</si>
  <si>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</si>
  <si>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</si>
  <si>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</si>
  <si>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</si>
  <si>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</si>
  <si>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</si>
  <si>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</si>
  <si>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</si>
  <si>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</si>
  <si>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</si>
  <si>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</si>
  <si>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</si>
  <si>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</si>
  <si>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</si>
  <si>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</si>
  <si>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</si>
  <si>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</si>
  <si>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</si>
  <si>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</si>
  <si>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</si>
  <si>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</si>
  <si>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</si>
  <si>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</si>
  <si>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</si>
  <si>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</si>
  <si>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</si>
  <si>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</si>
  <si>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</si>
  <si>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</si>
  <si>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</si>
  <si>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</si>
  <si>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</si>
  <si>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</si>
  <si>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</si>
  <si>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</si>
  <si>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</si>
  <si>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</si>
  <si>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</si>
  <si>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</si>
  <si>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</si>
  <si>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</si>
  <si>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</si>
  <si>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</si>
  <si>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</si>
  <si>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</si>
  <si>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</si>
  <si>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</si>
  <si>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</si>
  <si>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</si>
  <si>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</si>
  <si>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</si>
  <si>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</si>
  <si>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</si>
  <si>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</si>
  <si>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</si>
  <si>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</si>
  <si>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</si>
  <si>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</si>
  <si>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</si>
  <si>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</si>
  <si>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</si>
  <si>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</si>
  <si>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</si>
  <si>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</si>
  <si>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</si>
  <si>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</si>
  <si>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</si>
  <si>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</si>
  <si>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</si>
  <si>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</si>
  <si>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</si>
  <si>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</si>
  <si>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</si>
  <si>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</si>
  <si>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</si>
  <si>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</si>
  <si>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</si>
  <si>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</si>
  <si>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</si>
  <si>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</si>
  <si>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</si>
  <si>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</si>
  <si>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</si>
  <si>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</si>
  <si>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</si>
  <si>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</si>
  <si>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</si>
  <si>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</si>
  <si>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</si>
  <si>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</si>
  <si>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</si>
  <si>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</si>
  <si>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</si>
  <si>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</si>
  <si>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</si>
  <si>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</si>
  <si>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</si>
  <si>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</si>
  <si>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</si>
  <si>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</si>
  <si>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</si>
  <si>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</si>
  <si>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</si>
  <si>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</si>
  <si>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</si>
  <si>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</si>
  <si>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</si>
  <si>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</si>
  <si>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</si>
  <si>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</si>
  <si>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</si>
  <si>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</si>
  <si>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</si>
  <si>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</si>
  <si>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</si>
  <si>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</si>
  <si>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</si>
  <si>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</si>
  <si>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</si>
  <si>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</si>
  <si>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</si>
  <si>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</si>
  <si>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</si>
  <si>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</si>
  <si>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</si>
  <si>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</si>
  <si>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</si>
  <si>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</si>
  <si>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</si>
  <si>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</si>
  <si>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</si>
  <si>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</si>
  <si>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</si>
  <si>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</si>
  <si>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</si>
  <si>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</si>
  <si>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</si>
  <si>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</si>
  <si>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</si>
  <si>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</si>
  <si>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</si>
  <si>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</si>
  <si>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</si>
  <si>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</si>
  <si>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</si>
  <si>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</si>
  <si>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</si>
  <si>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</si>
  <si>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</si>
  <si>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</si>
  <si>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</si>
  <si>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</si>
  <si>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</si>
  <si>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</si>
  <si>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</si>
  <si>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</si>
  <si>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</si>
  <si>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</si>
  <si>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</si>
  <si>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</si>
  <si>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</si>
  <si>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</si>
  <si>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</si>
  <si>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</si>
  <si>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</si>
  <si>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</si>
  <si>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</si>
  <si>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</si>
  <si>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</si>
  <si>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</si>
  <si>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</si>
  <si>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</si>
  <si>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</si>
  <si>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</si>
  <si>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</si>
  <si>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</si>
  <si>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</si>
  <si>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</si>
  <si>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</si>
  <si>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</si>
  <si>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</si>
  <si>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</si>
  <si>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</si>
  <si>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</si>
  <si>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</si>
  <si>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</si>
  <si>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</si>
  <si>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</si>
  <si>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</si>
  <si>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</si>
  <si>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</si>
  <si>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</si>
  <si>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</si>
  <si>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</si>
  <si>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</si>
  <si>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</si>
  <si>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</si>
  <si>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</si>
  <si>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</si>
  <si>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</si>
  <si>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</si>
  <si>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</si>
  <si>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</si>
  <si>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</si>
  <si>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</si>
  <si>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</si>
  <si>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</si>
  <si>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</si>
  <si>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</si>
  <si>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</si>
  <si>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</si>
  <si>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</si>
  <si>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</si>
  <si>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</si>
  <si>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</si>
  <si>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</si>
  <si>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</si>
  <si>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</si>
  <si>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</si>
  <si>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</si>
  <si>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</si>
  <si>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</si>
  <si>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</si>
  <si>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</si>
  <si>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</si>
  <si>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</si>
  <si>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</si>
  <si>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</si>
  <si>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</si>
  <si>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</si>
  <si>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</si>
  <si>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</si>
  <si>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</si>
  <si>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</si>
  <si>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</si>
  <si>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</si>
  <si>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</si>
  <si>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</si>
  <si>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</si>
  <si>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</si>
  <si>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</si>
  <si>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</si>
  <si>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</si>
  <si>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</si>
  <si>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</si>
  <si>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</si>
  <si>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</si>
  <si>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</si>
  <si>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</si>
  <si>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</si>
  <si>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</si>
  <si>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</si>
  <si>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</si>
  <si>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</si>
  <si>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</si>
  <si>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</si>
  <si>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</si>
  <si>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</si>
  <si>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</si>
  <si>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</si>
  <si>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</si>
  <si>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</si>
  <si>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</si>
  <si>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</si>
  <si>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</si>
  <si>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</si>
  <si>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</si>
  <si>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</si>
  <si>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</si>
  <si>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</si>
  <si>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</si>
  <si>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</si>
  <si>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</si>
  <si>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</si>
  <si>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</si>
  <si>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</si>
  <si>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</si>
  <si>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</si>
  <si>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</si>
  <si>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</si>
  <si>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</si>
  <si>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</si>
  <si>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</si>
  <si>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</si>
  <si>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</si>
  <si>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</si>
  <si>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</si>
  <si>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</si>
  <si>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</si>
  <si>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</si>
  <si>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</si>
  <si>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</si>
  <si>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</si>
  <si>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</si>
  <si>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</si>
  <si>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</si>
  <si>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</si>
  <si>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</si>
  <si>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</si>
  <si>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</si>
  <si>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</si>
  <si>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</si>
  <si>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</si>
  <si>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</si>
  <si>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</si>
  <si>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</si>
  <si>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</si>
  <si>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</si>
  <si>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</si>
  <si>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</si>
  <si>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</si>
  <si>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</si>
  <si>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</si>
  <si>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</si>
  <si>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</si>
  <si>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</si>
  <si>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</si>
  <si>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</si>
  <si>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</si>
  <si>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</si>
  <si>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</si>
  <si>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</si>
  <si>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</si>
  <si>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</si>
  <si>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</si>
  <si>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</si>
  <si>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</si>
  <si>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</si>
  <si>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</si>
  <si>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</si>
  <si>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</si>
  <si>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</si>
  <si>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</si>
  <si>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</si>
  <si>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</si>
  <si>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</si>
  <si>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</si>
  <si>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</si>
  <si>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</si>
  <si>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</si>
  <si>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</si>
  <si>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</si>
  <si>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</si>
  <si>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</si>
  <si>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</si>
  <si>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</si>
  <si>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</si>
  <si>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</si>
  <si>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</si>
  <si>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</si>
  <si>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</si>
  <si>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</si>
  <si>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</si>
  <si>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</si>
  <si>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</si>
  <si>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</si>
  <si>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</si>
  <si>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</si>
  <si>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</si>
  <si>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</si>
  <si>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</si>
  <si>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</si>
  <si>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</si>
  <si>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</si>
  <si>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</si>
  <si>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</si>
  <si>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</si>
  <si>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</si>
  <si>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</si>
  <si>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</si>
  <si>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</si>
  <si>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</si>
  <si>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</si>
  <si>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</si>
  <si>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</si>
  <si>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</si>
  <si>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</si>
  <si>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</si>
  <si>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</si>
  <si>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</si>
  <si>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</si>
  <si>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</si>
  <si>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</si>
  <si>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</si>
  <si>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</si>
  <si>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</si>
  <si>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</si>
  <si>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</si>
  <si>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</si>
  <si>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</si>
  <si>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</si>
  <si>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</si>
  <si>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</si>
  <si>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</si>
  <si>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</si>
  <si>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</si>
  <si>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</si>
  <si>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</si>
  <si>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</si>
  <si>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</si>
  <si>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</si>
  <si>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</si>
  <si>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</si>
  <si>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</si>
  <si>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</si>
  <si>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</si>
  <si>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</si>
  <si>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</si>
  <si>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</si>
  <si>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</si>
  <si>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</si>
  <si>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</si>
  <si>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</si>
  <si>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</si>
  <si>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</si>
  <si>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</si>
  <si>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</si>
  <si>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</si>
  <si>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</si>
  <si>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</si>
  <si>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</si>
  <si>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</si>
  <si>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</si>
  <si>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</si>
  <si>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</si>
  <si>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</si>
  <si>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</si>
  <si>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</si>
  <si>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</si>
  <si>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</si>
  <si>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</si>
  <si>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</si>
  <si>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</si>
  <si>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</si>
  <si>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</si>
  <si>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</si>
  <si>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</si>
  <si>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</si>
  <si>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</si>
  <si>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</si>
  <si>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</si>
  <si>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</si>
  <si>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</si>
  <si>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</si>
  <si>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</si>
  <si>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</si>
  <si>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</si>
  <si>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</si>
  <si>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</si>
  <si>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</si>
  <si>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</si>
  <si>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</si>
  <si>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</si>
  <si>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</si>
  <si>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</si>
  <si>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</si>
  <si>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</si>
  <si>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</si>
  <si>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</si>
  <si>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</si>
  <si>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</si>
  <si>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</si>
  <si>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</si>
  <si>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</si>
  <si>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</si>
  <si>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</si>
  <si>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</si>
  <si>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</si>
  <si>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</si>
  <si>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</si>
  <si>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</si>
  <si>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</si>
  <si>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</si>
  <si>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</si>
  <si>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</si>
  <si>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</si>
  <si>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</si>
  <si>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</si>
  <si>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</si>
  <si>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</si>
  <si>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</si>
  <si>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</si>
  <si>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</si>
  <si>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</si>
  <si>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</si>
  <si>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</si>
  <si>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</si>
  <si>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</si>
  <si>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</si>
  <si>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</si>
  <si>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</si>
  <si>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</si>
  <si>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</si>
  <si>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</si>
  <si>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</si>
  <si>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</si>
  <si>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</si>
  <si>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</si>
  <si>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</si>
  <si>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</si>
  <si>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</si>
  <si>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</si>
  <si>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</si>
  <si>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</si>
  <si>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</si>
  <si>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</si>
  <si>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</si>
  <si>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</si>
  <si>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</si>
  <si>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</si>
  <si>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</si>
  <si>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</si>
  <si>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</si>
  <si>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</si>
  <si>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</si>
  <si>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</si>
  <si>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</si>
  <si>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</si>
  <si>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</si>
  <si>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</si>
  <si>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</si>
  <si>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</si>
  <si>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</si>
  <si>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</si>
  <si>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</si>
  <si>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</si>
  <si>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</si>
  <si>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</si>
  <si>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</si>
  <si>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</si>
  <si>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</si>
  <si>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</si>
  <si>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</si>
  <si>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</si>
  <si>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</si>
  <si>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</si>
  <si>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</si>
  <si>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</si>
  <si>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</si>
  <si>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</si>
  <si>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</si>
  <si>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</si>
  <si>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</si>
  <si>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</si>
  <si>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</si>
  <si>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</si>
  <si>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</si>
  <si>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</si>
  <si>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</si>
  <si>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</si>
  <si>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</si>
  <si>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</si>
  <si>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</si>
  <si>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</si>
  <si>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</si>
  <si>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</si>
  <si>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</si>
  <si>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</si>
  <si>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</si>
  <si>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</si>
  <si>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</si>
  <si>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</si>
  <si>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</si>
  <si>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</si>
  <si>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</si>
  <si>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</si>
  <si>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</si>
  <si>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</si>
  <si>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</si>
  <si>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</si>
  <si>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</si>
  <si>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</si>
  <si>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</si>
  <si>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</si>
  <si>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</si>
  <si>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</si>
  <si>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</si>
  <si>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</si>
  <si>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</si>
  <si>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</si>
  <si>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</si>
  <si>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</si>
  <si>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</si>
  <si>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</si>
  <si>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</si>
  <si>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</si>
  <si>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</si>
  <si>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</si>
  <si>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</si>
  <si>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</si>
  <si>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</si>
  <si>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</si>
  <si>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</si>
  <si>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</si>
  <si>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</si>
  <si>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</si>
  <si>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</si>
  <si>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</si>
  <si>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</si>
  <si>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</si>
  <si>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</si>
  <si>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</si>
  <si>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</si>
  <si>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</si>
  <si>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</si>
  <si>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</si>
  <si>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</si>
  <si>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</si>
  <si>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</si>
  <si>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</si>
  <si>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</si>
  <si>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</si>
  <si>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</si>
  <si>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</si>
  <si>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</si>
  <si>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</si>
  <si>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</si>
  <si>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</si>
  <si>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</si>
  <si>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</si>
  <si>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</si>
  <si>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</si>
  <si>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</si>
  <si>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</si>
  <si>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</si>
  <si>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</si>
  <si>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</si>
  <si>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</si>
  <si>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</si>
  <si>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</si>
  <si>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</si>
  <si>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</si>
  <si>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</si>
  <si>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</si>
  <si>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</si>
  <si>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</si>
  <si>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</si>
  <si>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</si>
  <si>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</si>
  <si>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</si>
  <si>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</si>
  <si>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</si>
  <si>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</si>
  <si>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</si>
  <si>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</si>
  <si>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</si>
  <si>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</si>
  <si>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</si>
  <si>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</si>
  <si>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</si>
  <si>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</si>
  <si>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</si>
  <si>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</si>
  <si>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</si>
  <si>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</si>
  <si>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</si>
  <si>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</si>
  <si>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</si>
  <si>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</si>
  <si>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</si>
  <si>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</si>
  <si>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</si>
  <si>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</si>
  <si>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</si>
  <si>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</si>
  <si>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</si>
  <si>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</si>
  <si>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</si>
  <si>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</si>
  <si>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</si>
  <si>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</si>
  <si>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</si>
  <si>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</si>
  <si>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</si>
  <si>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</si>
  <si>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</si>
  <si>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</si>
  <si>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</si>
  <si>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</si>
  <si>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</si>
  <si>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</si>
  <si>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</si>
  <si>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</si>
  <si>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</si>
  <si>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</si>
  <si>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</si>
  <si>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</si>
  <si>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</si>
  <si>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</si>
  <si>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</si>
  <si>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</si>
  <si>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</si>
  <si>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</si>
  <si>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</si>
  <si>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</si>
  <si>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</si>
  <si>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</si>
  <si>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</si>
  <si>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</si>
  <si>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</si>
  <si>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</si>
  <si>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</si>
  <si>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</si>
  <si>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</si>
  <si>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</si>
  <si>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</si>
  <si>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</si>
  <si>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</si>
  <si>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</si>
  <si>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</si>
  <si>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</si>
  <si>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</si>
  <si>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</si>
  <si>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</si>
  <si>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</si>
  <si>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</si>
  <si>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</si>
  <si>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</si>
  <si>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</si>
  <si>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</si>
  <si>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</si>
  <si>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</si>
  <si>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</si>
  <si>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</si>
  <si>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</si>
  <si>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</si>
  <si>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</si>
  <si>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</si>
  <si>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</si>
  <si>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</si>
  <si>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</si>
  <si>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</si>
  <si>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</si>
  <si>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</si>
  <si>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</si>
  <si>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</si>
  <si>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</si>
  <si>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</si>
  <si>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</si>
  <si>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</si>
  <si>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</si>
  <si>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</si>
  <si>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</si>
  <si>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</si>
  <si>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</si>
  <si>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</si>
  <si>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</si>
  <si>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</si>
  <si>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</si>
  <si>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</si>
  <si>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</si>
  <si>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</si>
  <si>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</si>
  <si>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</si>
  <si>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</si>
  <si>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</si>
  <si>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</si>
  <si>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</si>
  <si>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</si>
  <si>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</si>
  <si>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</si>
  <si>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</si>
  <si>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</si>
  <si>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</si>
  <si>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</si>
  <si>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</si>
  <si>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</si>
  <si>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</si>
  <si>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</si>
  <si>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</si>
  <si>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</si>
  <si>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</si>
  <si>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</si>
  <si>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</si>
  <si>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</si>
  <si>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</si>
  <si>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</si>
  <si>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</si>
  <si>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</si>
  <si>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</si>
  <si>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</si>
  <si>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</si>
  <si>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</si>
  <si>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</si>
  <si>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</si>
  <si>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</si>
  <si>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</si>
  <si>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</si>
  <si>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</si>
  <si>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</si>
  <si>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</si>
  <si>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</si>
  <si>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</si>
  <si>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</si>
  <si>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</si>
  <si>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</si>
  <si>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</si>
  <si>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</si>
  <si>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</si>
  <si>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</si>
  <si>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</si>
  <si>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</si>
  <si>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</si>
  <si>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</si>
  <si>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</si>
  <si>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</si>
  <si>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</si>
  <si>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</si>
  <si>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</si>
  <si>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</si>
  <si>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</si>
  <si>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</si>
  <si>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</si>
  <si>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</si>
  <si>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</si>
  <si>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</si>
  <si>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</si>
  <si>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</si>
  <si>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</si>
  <si>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</si>
  <si>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</si>
  <si>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</si>
  <si>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</si>
  <si>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</si>
  <si>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</si>
  <si>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</si>
  <si>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</si>
  <si>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</si>
  <si>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</si>
  <si>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</si>
  <si>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</si>
  <si>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</si>
  <si>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</si>
  <si>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</si>
  <si>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</si>
  <si>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</si>
  <si>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</si>
  <si>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</si>
  <si>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</si>
  <si>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</si>
  <si>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</si>
  <si>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</si>
  <si>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</si>
  <si>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</si>
  <si>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</si>
  <si>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</si>
  <si>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</si>
  <si>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</si>
  <si>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</si>
  <si>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</si>
  <si>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</si>
  <si>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</si>
  <si>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</si>
  <si>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</si>
  <si>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</si>
  <si>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</si>
  <si>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</si>
  <si>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</si>
  <si>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</si>
  <si>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</si>
  <si>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</si>
  <si>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</si>
  <si>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</si>
  <si>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</si>
  <si>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</si>
  <si>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</si>
  <si>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</si>
  <si>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</si>
  <si>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</si>
  <si>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</si>
  <si>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</si>
  <si>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</si>
  <si>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</si>
  <si>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</si>
  <si>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</si>
  <si>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</si>
  <si>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</si>
  <si>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</si>
  <si>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</si>
  <si>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</si>
  <si>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</si>
  <si>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</si>
  <si>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</si>
  <si>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</si>
  <si>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</si>
  <si>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</si>
  <si>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</si>
  <si>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</si>
  <si>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</si>
  <si>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</si>
  <si>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</si>
  <si>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</si>
  <si>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</si>
  <si>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</si>
  <si>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</si>
  <si>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</si>
  <si>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</si>
  <si>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</si>
  <si>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</si>
  <si>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</si>
  <si>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</si>
  <si>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</si>
  <si>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</si>
  <si>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</si>
  <si>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</si>
  <si>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</si>
  <si>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</si>
  <si>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</si>
  <si>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</si>
  <si>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</si>
  <si>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</si>
  <si>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</si>
  <si>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</si>
  <si>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</si>
  <si>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</si>
  <si>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</si>
  <si>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</si>
  <si>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</si>
  <si>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</si>
  <si>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</si>
  <si>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</si>
  <si>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</si>
  <si>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</si>
  <si>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</si>
  <si>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</si>
  <si>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</si>
  <si>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</si>
  <si>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</si>
  <si>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</si>
  <si>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</si>
  <si>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</si>
  <si>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</si>
  <si>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</si>
  <si>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</si>
  <si>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</si>
  <si>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</si>
  <si>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</si>
  <si>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</si>
  <si>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</si>
  <si>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</si>
  <si>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</si>
  <si>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</si>
  <si>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</si>
  <si>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</si>
  <si>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</si>
  <si>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</si>
  <si>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</si>
  <si>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</si>
  <si>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</si>
  <si>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</si>
  <si>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</si>
  <si>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</si>
  <si>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</si>
  <si>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</si>
  <si>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</si>
  <si>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</si>
  <si>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</si>
  <si>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</si>
  <si>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</si>
  <si>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</si>
  <si>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</si>
  <si>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</si>
  <si>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</si>
  <si>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</si>
  <si>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</si>
  <si>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</si>
  <si>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</si>
  <si>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</si>
  <si>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</si>
  <si>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</si>
  <si>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</si>
  <si>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</si>
  <si>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</si>
  <si>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</si>
  <si>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</si>
  <si>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</si>
  <si>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</si>
  <si>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</si>
  <si>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</si>
  <si>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</si>
  <si>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</si>
  <si>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</si>
  <si>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</si>
  <si>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</si>
  <si>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</si>
  <si>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</si>
  <si>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</si>
  <si>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</si>
  <si>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</si>
  <si>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</si>
  <si>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</si>
  <si>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</si>
  <si>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</si>
  <si>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</si>
  <si>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</si>
  <si>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</si>
  <si>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</si>
  <si>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</si>
  <si>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</si>
  <si>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</si>
  <si>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</si>
  <si>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</si>
  <si>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</si>
  <si>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</si>
  <si>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</si>
  <si>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</si>
  <si>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</si>
  <si>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</si>
  <si>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</si>
  <si>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</si>
  <si>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</si>
  <si>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</si>
  <si>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</si>
  <si>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</si>
  <si>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</si>
  <si>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</si>
  <si>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</si>
  <si>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</si>
  <si>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</si>
  <si>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</si>
  <si>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</si>
  <si>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</si>
  <si>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</si>
  <si>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</si>
  <si>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</si>
  <si>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</si>
  <si>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</si>
  <si>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</si>
  <si>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</si>
  <si>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</si>
  <si>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</si>
  <si>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</si>
  <si>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</si>
  <si>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</si>
  <si>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</si>
  <si>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</si>
  <si>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</si>
  <si>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</si>
  <si>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</si>
  <si>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</si>
  <si>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</si>
  <si>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</si>
  <si>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</si>
  <si>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</si>
  <si>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</si>
  <si>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</si>
  <si>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</si>
  <si>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</si>
  <si>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</si>
  <si>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</si>
  <si>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</si>
  <si>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</si>
  <si>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</si>
  <si>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</si>
  <si>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</si>
  <si>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</si>
  <si>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</si>
  <si>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</si>
  <si>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</si>
  <si>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</si>
  <si>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</si>
  <si>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</si>
  <si>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</si>
  <si>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</si>
  <si>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</si>
  <si>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</si>
  <si>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</si>
  <si>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</si>
  <si>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</si>
  <si>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</si>
  <si>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</si>
  <si>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</si>
  <si>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</si>
  <si>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</si>
  <si>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</si>
  <si>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</si>
  <si>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</si>
  <si>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</si>
  <si>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</si>
  <si>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</si>
  <si>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</si>
  <si>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</si>
  <si>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</si>
  <si>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</si>
  <si>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</si>
  <si>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</si>
  <si>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</si>
  <si>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</si>
  <si>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</si>
  <si>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</si>
  <si>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</si>
  <si>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</si>
  <si>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</si>
  <si>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</si>
  <si>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</si>
  <si>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</si>
  <si>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</si>
  <si>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</si>
  <si>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</si>
  <si>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</si>
  <si>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</si>
  <si>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</si>
  <si>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</si>
  <si>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</si>
  <si>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</si>
  <si>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</si>
  <si>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</si>
  <si>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</si>
  <si>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</si>
  <si>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</si>
  <si>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</si>
  <si>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</si>
  <si>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</si>
  <si>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</si>
  <si>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</si>
  <si>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</si>
  <si>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</si>
  <si>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</si>
  <si>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</si>
  <si>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</si>
  <si>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</si>
  <si>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</si>
  <si>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</si>
  <si>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</si>
  <si>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</si>
  <si>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</si>
  <si>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</si>
  <si>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</si>
  <si>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</si>
  <si>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</si>
  <si>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</si>
  <si>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</si>
  <si>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</si>
  <si>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</si>
  <si>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</si>
  <si>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</si>
  <si>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</si>
  <si>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</si>
  <si>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</si>
  <si>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</si>
  <si>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</si>
  <si>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</si>
  <si>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</si>
  <si>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</si>
  <si>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</si>
  <si>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</si>
  <si>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</si>
  <si>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</si>
  <si>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</si>
  <si>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</si>
  <si>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</si>
  <si>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</si>
  <si>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</si>
  <si>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</si>
  <si>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</si>
  <si>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</si>
  <si>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</si>
  <si>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</si>
  <si>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</si>
  <si>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</si>
  <si>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</si>
  <si>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</si>
  <si>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</si>
  <si>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</si>
  <si>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</si>
  <si>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</si>
  <si>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</si>
  <si>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</si>
  <si>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</si>
  <si>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</si>
  <si>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</si>
  <si>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</si>
  <si>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</si>
  <si>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</si>
  <si>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</si>
  <si>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</si>
  <si>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</si>
  <si>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</si>
  <si>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</si>
  <si>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</si>
  <si>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</si>
  <si>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</si>
  <si>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</si>
  <si>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</si>
  <si>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</si>
  <si>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</si>
  <si>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</si>
  <si>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</si>
  <si>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</si>
  <si>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</si>
  <si>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</si>
  <si>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</si>
  <si>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</si>
  <si>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</si>
  <si>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</si>
  <si>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</si>
  <si>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</si>
  <si>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</si>
  <si>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</si>
  <si>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</si>
  <si>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</si>
  <si>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</si>
  <si>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</si>
  <si>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</si>
  <si>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</si>
  <si>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</si>
  <si>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</si>
  <si>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</si>
  <si>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</si>
  <si>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</si>
  <si>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</si>
  <si>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</si>
  <si>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</si>
  <si>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</si>
  <si>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</si>
  <si>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</si>
  <si>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</si>
  <si>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</si>
  <si>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</si>
  <si>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</si>
  <si>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</si>
  <si>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</si>
  <si>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</si>
  <si>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</si>
  <si>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</si>
  <si>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</si>
  <si>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</si>
  <si>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</si>
  <si>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</si>
  <si>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</si>
  <si>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</si>
  <si>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</si>
  <si>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</si>
  <si>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</si>
  <si>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</si>
  <si>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</si>
  <si>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</si>
  <si>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</si>
  <si>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</si>
  <si>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</si>
  <si>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</si>
  <si>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</si>
  <si>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</si>
  <si>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</si>
  <si>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</si>
  <si>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</si>
  <si>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</si>
  <si>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</si>
  <si>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</si>
  <si>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</si>
  <si>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</si>
  <si>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</si>
  <si>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</si>
  <si>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</si>
  <si>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</si>
  <si>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</si>
  <si>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</si>
  <si>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</si>
  <si>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</si>
  <si>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</si>
  <si>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</si>
  <si>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</si>
  <si>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</si>
  <si>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</si>
  <si>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</si>
  <si>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</si>
  <si>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</si>
  <si>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</si>
  <si>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</si>
  <si>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</si>
  <si>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</si>
  <si>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</si>
  <si>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</si>
  <si>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</si>
  <si>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</si>
  <si>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</si>
  <si>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</si>
  <si>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</si>
  <si>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</si>
  <si>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</si>
  <si>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</si>
  <si>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</si>
  <si>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</si>
  <si>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</si>
  <si>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</si>
  <si>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</si>
  <si>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</si>
  <si>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</si>
  <si>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</si>
  <si>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</si>
  <si>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</si>
  <si>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</si>
  <si>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</si>
  <si>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</si>
  <si>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</si>
  <si>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</si>
  <si>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</si>
  <si>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</si>
  <si>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</si>
  <si>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</si>
  <si>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</si>
  <si>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</si>
  <si>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</si>
  <si>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</si>
  <si>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</si>
  <si>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</si>
  <si>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</si>
  <si>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</si>
  <si>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</si>
  <si>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</si>
  <si>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</si>
  <si>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</si>
  <si>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</si>
  <si>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</si>
  <si>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</si>
  <si>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</si>
  <si>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</si>
  <si>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</si>
  <si>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</si>
  <si>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</si>
  <si>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</si>
  <si>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</si>
  <si>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</si>
  <si>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</si>
  <si>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</si>
  <si>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</si>
  <si>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</si>
  <si>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</si>
  <si>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</si>
  <si>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</si>
  <si>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</si>
  <si>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</si>
  <si>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</si>
  <si>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</si>
  <si>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</si>
  <si>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</si>
  <si>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</si>
  <si>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</si>
  <si>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</si>
  <si>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</si>
  <si>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</si>
  <si>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</si>
  <si>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</si>
  <si>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</si>
  <si>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</si>
  <si>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</si>
  <si>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</si>
  <si>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</si>
  <si>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</si>
  <si>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</si>
  <si>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</si>
  <si>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</si>
  <si>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</si>
  <si>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</si>
  <si>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</si>
  <si>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</si>
  <si>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</si>
  <si>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</si>
  <si>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</si>
  <si>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</si>
  <si>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</si>
  <si>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</si>
  <si>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</si>
  <si>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</si>
  <si>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</si>
  <si>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</si>
  <si>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</si>
  <si>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</si>
  <si>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</si>
  <si>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</si>
  <si>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</si>
  <si>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</si>
  <si>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</si>
  <si>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</si>
  <si>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</si>
  <si>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</si>
  <si>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</si>
  <si>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</si>
  <si>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</si>
  <si>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</si>
  <si>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</si>
  <si>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</si>
  <si>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</si>
  <si>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</si>
  <si>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</si>
  <si>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</si>
  <si>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</si>
  <si>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</si>
  <si>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</si>
  <si>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</si>
  <si>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</si>
  <si>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</si>
  <si>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</si>
  <si>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</si>
  <si>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</si>
  <si>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</si>
  <si>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</si>
  <si>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</si>
  <si>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</si>
  <si>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</si>
  <si>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</si>
  <si>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</si>
  <si>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</si>
  <si>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</si>
  <si>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</si>
  <si>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</si>
  <si>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</si>
  <si>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</si>
  <si>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</si>
  <si>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</si>
  <si>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</si>
  <si>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</si>
  <si>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</si>
  <si>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</si>
  <si>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</si>
  <si>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</si>
  <si>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</si>
  <si>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</si>
  <si>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</si>
  <si>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</si>
  <si>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</si>
  <si>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</si>
  <si>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</si>
  <si>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</si>
  <si>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</si>
  <si>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</si>
  <si>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</si>
  <si>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</si>
  <si>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</si>
  <si>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</si>
  <si>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</si>
  <si>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</si>
  <si>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</si>
  <si>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</si>
  <si>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</si>
  <si>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</si>
  <si>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</si>
  <si>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</si>
  <si>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</si>
  <si>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</si>
  <si>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</si>
  <si>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</si>
  <si>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</si>
  <si>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</si>
  <si>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</si>
  <si>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</si>
  <si>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</si>
  <si>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</si>
  <si>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</si>
  <si>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</si>
  <si>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</si>
  <si>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</si>
  <si>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</si>
  <si>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</si>
  <si>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</si>
  <si>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</si>
  <si>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</si>
  <si>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</si>
  <si>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</si>
  <si>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</si>
  <si>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</si>
  <si>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</si>
  <si>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</si>
  <si>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</si>
  <si>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</si>
  <si>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</si>
  <si>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</si>
  <si>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</si>
  <si>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</si>
  <si>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</si>
  <si>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</si>
  <si>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</si>
  <si>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</si>
  <si>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</si>
  <si>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</si>
  <si>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</si>
  <si>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</si>
  <si>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</si>
  <si>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</si>
  <si>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</si>
  <si>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</si>
  <si>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</si>
  <si>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</si>
  <si>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</si>
  <si>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</si>
  <si>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</si>
  <si>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</si>
  <si>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</si>
  <si>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</si>
  <si>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</si>
  <si>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</si>
  <si>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</si>
  <si>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</si>
  <si>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</si>
  <si>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</si>
  <si>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</si>
  <si>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</si>
  <si>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</si>
  <si>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</si>
  <si>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</si>
  <si>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</si>
  <si>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</si>
  <si>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</si>
  <si>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</si>
  <si>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</si>
  <si>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</si>
  <si>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</si>
  <si>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</si>
  <si>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</si>
  <si>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</si>
  <si>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</si>
  <si>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</si>
  <si>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</si>
  <si>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</si>
  <si>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</si>
  <si>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</si>
  <si>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</si>
  <si>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</si>
  <si>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</si>
  <si>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</si>
  <si>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</si>
  <si>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</si>
  <si>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</si>
  <si>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</si>
  <si>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</si>
  <si>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</si>
  <si>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</si>
  <si>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</si>
  <si>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</si>
  <si>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</si>
  <si>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</si>
  <si>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</si>
  <si>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</si>
  <si>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</si>
  <si>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</si>
  <si>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</si>
  <si>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</si>
  <si>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</si>
  <si>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</si>
  <si>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</si>
  <si>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</si>
  <si>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</si>
  <si>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</si>
  <si>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</si>
  <si>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</si>
  <si>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</si>
  <si>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</si>
  <si>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</si>
  <si>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</si>
  <si>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</si>
  <si>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</si>
  <si>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</si>
  <si>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</si>
  <si>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</si>
  <si>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</si>
  <si>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</si>
  <si>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</si>
  <si>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</si>
  <si>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</si>
  <si>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</si>
  <si>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</si>
  <si>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</si>
  <si>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</si>
  <si>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</si>
  <si>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</si>
  <si>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</si>
  <si>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</si>
  <si>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</si>
  <si>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</si>
  <si>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</si>
  <si>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</si>
  <si>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</si>
  <si>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</si>
  <si>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</si>
  <si>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</si>
  <si>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</si>
  <si>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</si>
  <si>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</si>
  <si>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</si>
  <si>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</si>
  <si>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</si>
  <si>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</si>
  <si>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</si>
  <si>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</si>
  <si>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</si>
  <si>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</si>
  <si>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</si>
  <si>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</si>
  <si>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</si>
  <si>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</si>
  <si>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</si>
  <si>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</si>
  <si>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</si>
  <si>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</si>
  <si>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</si>
  <si>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</si>
  <si>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</si>
  <si>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</si>
  <si>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</si>
  <si>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</si>
  <si>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</si>
  <si>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</si>
  <si>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</si>
  <si>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</si>
  <si>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</si>
  <si>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</si>
  <si>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</si>
  <si>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</si>
  <si>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</si>
  <si>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</si>
  <si>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</si>
  <si>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</si>
  <si>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</si>
  <si>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</si>
  <si>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</si>
  <si>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</si>
  <si>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</si>
  <si>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</si>
  <si>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</si>
  <si>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</si>
  <si>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</si>
  <si>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</si>
  <si>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</si>
  <si>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</si>
  <si>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</si>
  <si>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</si>
  <si>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</si>
  <si>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</si>
  <si>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</si>
  <si>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</si>
  <si>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</si>
  <si>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</si>
  <si>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</si>
  <si>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</si>
  <si>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</si>
  <si>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</si>
  <si>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</si>
  <si>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</si>
  <si>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</si>
  <si>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</si>
  <si>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</si>
  <si>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</si>
  <si>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</si>
  <si>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</si>
  <si>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</si>
  <si>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</si>
  <si>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</si>
  <si>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</si>
  <si>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</si>
  <si>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</si>
  <si>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</si>
  <si>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</si>
  <si>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</si>
  <si>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</si>
  <si>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</si>
  <si>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</si>
  <si>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</si>
  <si>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</si>
  <si>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</si>
  <si>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</si>
  <si>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</si>
  <si>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</si>
  <si>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</si>
  <si>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</si>
  <si>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</si>
  <si>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</si>
  <si>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</si>
  <si>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</si>
  <si>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</si>
  <si>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</si>
  <si>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</si>
  <si>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</si>
  <si>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</si>
  <si>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</si>
  <si>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</si>
  <si>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</si>
  <si>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</si>
  <si>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</si>
  <si>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</si>
  <si>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</si>
  <si>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</si>
  <si>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</si>
  <si>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</si>
  <si>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</si>
  <si>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</si>
  <si>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</si>
  <si>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</si>
  <si>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</si>
  <si>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</si>
  <si>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</si>
  <si>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</si>
  <si>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</si>
  <si>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</si>
  <si>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</si>
  <si>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</si>
  <si>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</si>
  <si>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</si>
  <si>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</si>
  <si>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</si>
  <si>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</si>
  <si>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</si>
  <si>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</si>
  <si>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</si>
  <si>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</si>
  <si>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</si>
  <si>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</si>
  <si>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</si>
  <si>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</si>
  <si>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</si>
  <si>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</si>
  <si>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</si>
  <si>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</si>
  <si>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</si>
  <si>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</si>
  <si>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</si>
  <si>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</si>
  <si>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</si>
  <si>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</si>
  <si>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</si>
  <si>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</si>
  <si>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</si>
  <si>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</si>
  <si>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</si>
  <si>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</si>
  <si>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</si>
  <si>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</si>
  <si>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</si>
  <si>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</si>
  <si>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</si>
  <si>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</si>
  <si>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</si>
  <si>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</si>
  <si>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</si>
  <si>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</si>
  <si>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</si>
  <si>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</si>
  <si>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</si>
  <si>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</si>
  <si>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</si>
  <si>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</si>
  <si>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</si>
  <si>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</si>
  <si>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</si>
  <si>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</si>
  <si>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</si>
  <si>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</si>
  <si>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</si>
  <si>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</si>
  <si>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</si>
  <si>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</si>
  <si>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</si>
  <si>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</si>
  <si>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</si>
  <si>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</si>
  <si>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</si>
  <si>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</si>
  <si>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</si>
  <si>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</si>
  <si>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</si>
  <si>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</si>
  <si>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</si>
  <si>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</si>
  <si>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</si>
  <si>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</si>
  <si>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</si>
  <si>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</si>
  <si>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</si>
  <si>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</si>
  <si>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</si>
  <si>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</si>
  <si>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</si>
  <si>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</si>
  <si>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</si>
  <si>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</si>
  <si>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</si>
  <si>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</si>
  <si>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</si>
  <si>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</si>
  <si>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</si>
  <si>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</si>
  <si>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</si>
  <si>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</si>
  <si>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</si>
  <si>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</si>
  <si>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</si>
  <si>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</si>
  <si>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</si>
  <si>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</si>
  <si>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</si>
  <si>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</si>
  <si>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</si>
  <si>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</si>
  <si>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</si>
  <si>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</si>
  <si>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</si>
  <si>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</si>
  <si>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</si>
  <si>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</si>
  <si>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</si>
  <si>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</si>
  <si>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</si>
  <si>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</si>
  <si>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</si>
  <si>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</si>
  <si>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</si>
  <si>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</si>
  <si>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</si>
  <si>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</si>
  <si>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</si>
  <si>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</si>
  <si>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</si>
  <si>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</si>
  <si>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</si>
  <si>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</si>
  <si>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</si>
  <si>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</si>
  <si>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</si>
  <si>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</si>
  <si>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</si>
  <si>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</si>
  <si>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</si>
  <si>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</si>
  <si>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</si>
  <si>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</si>
  <si>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</si>
  <si>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</si>
  <si>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</si>
  <si>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</si>
  <si>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</si>
  <si>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</si>
  <si>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</si>
  <si>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</si>
  <si>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</si>
  <si>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</si>
  <si>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</si>
  <si>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</si>
  <si>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</si>
  <si>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</si>
  <si>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</si>
  <si>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</si>
  <si>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</si>
  <si>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</si>
  <si>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</si>
  <si>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</si>
  <si>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</si>
  <si>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</si>
  <si>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</si>
  <si>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</si>
  <si>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</si>
  <si>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</si>
  <si>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</si>
  <si>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</si>
  <si>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</si>
  <si>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</si>
  <si>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</si>
  <si>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</si>
  <si>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</si>
  <si>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</si>
  <si>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</si>
  <si>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</si>
  <si>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</si>
  <si>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</si>
  <si>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</si>
  <si>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</si>
  <si>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</si>
  <si>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</si>
  <si>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</si>
  <si>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</si>
  <si>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</si>
  <si>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</si>
  <si>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</si>
  <si>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</si>
  <si>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</si>
  <si>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</si>
  <si>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</si>
  <si>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</si>
  <si>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</si>
  <si>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</si>
  <si>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</si>
  <si>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</si>
  <si>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</si>
  <si>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</si>
  <si>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</si>
  <si>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</si>
  <si>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</si>
  <si>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</si>
  <si>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</si>
  <si>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</si>
  <si>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</si>
  <si>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</si>
  <si>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</si>
  <si>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</si>
  <si>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</si>
  <si>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</si>
  <si>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</si>
  <si>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</si>
  <si>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</si>
  <si>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</si>
  <si>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</si>
  <si>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</si>
  <si>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</si>
  <si>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</si>
  <si>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</si>
  <si>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</si>
  <si>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</si>
  <si>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</si>
  <si>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</si>
  <si>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</si>
  <si>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</si>
  <si>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</si>
  <si>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</si>
  <si>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</si>
  <si>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</si>
  <si>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</si>
  <si>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</si>
  <si>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</si>
  <si>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</si>
  <si>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</si>
  <si>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</si>
  <si>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</si>
  <si>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</si>
  <si>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</si>
  <si>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</si>
  <si>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</si>
  <si>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</si>
  <si>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</si>
  <si>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</si>
  <si>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</si>
  <si>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</si>
  <si>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</si>
  <si>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</si>
  <si>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</si>
  <si>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</si>
  <si>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</si>
  <si>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</si>
  <si>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</si>
  <si>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</si>
  <si>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</si>
  <si>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</si>
  <si>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</si>
  <si>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</si>
  <si>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</si>
  <si>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</si>
  <si>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</si>
  <si>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</si>
  <si>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</si>
  <si>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</si>
  <si>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</si>
  <si>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</si>
  <si>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</si>
  <si>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</si>
  <si>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</si>
  <si>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</si>
  <si>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</si>
  <si>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</si>
  <si>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</si>
  <si>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</si>
  <si>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</si>
  <si>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</si>
  <si>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</si>
  <si>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</si>
  <si>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</si>
  <si>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</si>
  <si>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</si>
  <si>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</si>
  <si>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</si>
  <si>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</si>
  <si>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</si>
  <si>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</si>
  <si>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</si>
  <si>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</si>
  <si>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</si>
  <si>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</si>
  <si>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</si>
  <si>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</si>
  <si>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</si>
  <si>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</si>
  <si>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</si>
  <si>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</si>
  <si>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</si>
  <si>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</si>
  <si>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</si>
  <si>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</si>
  <si>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</si>
  <si>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</si>
  <si>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</si>
  <si>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</si>
  <si>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</si>
  <si>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</si>
  <si>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</si>
  <si>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</si>
  <si>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</si>
  <si>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</si>
  <si>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</si>
  <si>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</si>
  <si>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</si>
  <si>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</si>
  <si>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</si>
  <si>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</si>
  <si>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</si>
  <si>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</si>
  <si>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</si>
  <si>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</si>
  <si>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</si>
  <si>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</si>
  <si>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</si>
  <si>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</si>
  <si>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</si>
  <si>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</si>
  <si>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</si>
  <si>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</si>
  <si>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</si>
  <si>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</si>
  <si>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</si>
  <si>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</si>
  <si>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</si>
  <si>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</si>
  <si>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</si>
  <si>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</si>
  <si>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</si>
  <si>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</si>
  <si>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</si>
  <si>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</si>
  <si>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</si>
  <si>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</si>
  <si>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</si>
  <si>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</si>
  <si>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</si>
  <si>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</si>
  <si>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</si>
  <si>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</si>
  <si>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</si>
  <si>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</si>
  <si>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</si>
  <si>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</si>
  <si>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</si>
  <si>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</si>
  <si>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</si>
  <si>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</si>
  <si>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</si>
  <si>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</si>
  <si>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</si>
  <si>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</si>
  <si>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</si>
  <si>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</si>
  <si>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</si>
  <si>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</si>
  <si>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</si>
  <si>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</si>
  <si>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</si>
  <si>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</si>
  <si>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</si>
  <si>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</si>
  <si>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</si>
  <si>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</si>
  <si>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</si>
  <si>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</si>
  <si>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</si>
  <si>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</si>
  <si>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</si>
  <si>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</si>
  <si>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</si>
  <si>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</si>
  <si>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</si>
  <si>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</si>
  <si>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</si>
  <si>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</si>
  <si>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</si>
  <si>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</si>
  <si>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</si>
  <si>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</si>
  <si>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</si>
  <si>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</si>
  <si>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</si>
  <si>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</si>
  <si>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</si>
  <si>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</si>
  <si>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</si>
  <si>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</si>
  <si>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</si>
  <si>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</si>
  <si>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</si>
  <si>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</si>
  <si>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</si>
  <si>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</si>
  <si>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</si>
  <si>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</si>
  <si>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</si>
  <si>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</si>
  <si>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</si>
  <si>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</si>
  <si>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</si>
  <si>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</si>
  <si>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</si>
  <si>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</si>
  <si>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</si>
  <si>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</si>
  <si>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</si>
  <si>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</si>
  <si>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</si>
  <si>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</si>
  <si>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</si>
  <si>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</si>
  <si>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</si>
  <si>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</si>
  <si>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</si>
  <si>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</si>
  <si>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</si>
  <si>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</si>
  <si>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</si>
  <si>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</si>
  <si>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</si>
  <si>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</si>
  <si>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</si>
  <si>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</si>
  <si>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</si>
  <si>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</si>
  <si>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</si>
  <si>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</si>
  <si>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</si>
  <si>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</si>
  <si>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</si>
  <si>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</si>
  <si>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</si>
  <si>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</si>
  <si>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</si>
  <si>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</si>
  <si>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</si>
  <si>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</si>
  <si>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</si>
  <si>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</si>
  <si>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</si>
  <si>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</si>
  <si>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</si>
  <si>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</si>
  <si>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</si>
  <si>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</si>
  <si>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</si>
  <si>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</si>
  <si>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</si>
  <si>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</si>
  <si>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</si>
  <si>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</si>
  <si>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</si>
  <si>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</si>
  <si>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</si>
  <si>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</si>
  <si>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</si>
  <si>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</si>
  <si>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</si>
  <si>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</si>
  <si>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</si>
  <si>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</si>
  <si>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</si>
  <si>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</si>
  <si>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</si>
  <si>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</si>
  <si>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</si>
  <si>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</si>
  <si>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</si>
  <si>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</si>
  <si>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</si>
  <si>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</si>
  <si>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</si>
  <si>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</si>
  <si>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</si>
  <si>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</si>
  <si>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</si>
  <si>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</si>
  <si>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</si>
  <si>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</si>
  <si>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</si>
  <si>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</si>
  <si>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</si>
  <si>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</si>
  <si>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</si>
  <si>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</si>
  <si>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</si>
  <si>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</si>
  <si>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</si>
  <si>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</si>
  <si>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</si>
  <si>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</si>
  <si>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</si>
  <si>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</si>
  <si>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</si>
  <si>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</si>
  <si>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</si>
  <si>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</si>
  <si>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</si>
  <si>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</si>
  <si>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</si>
  <si>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</si>
  <si>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</si>
  <si>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</si>
  <si>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</si>
  <si>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</si>
  <si>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</si>
  <si>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</si>
  <si>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</si>
  <si>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</si>
  <si>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</si>
  <si>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</si>
  <si>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</si>
  <si>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</si>
  <si>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</si>
  <si>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</si>
  <si>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</si>
  <si>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</si>
  <si>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</si>
  <si>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</si>
  <si>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</si>
  <si>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</si>
  <si>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</si>
  <si>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</si>
  <si>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</si>
  <si>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</si>
  <si>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</si>
  <si>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</si>
  <si>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</si>
  <si>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</si>
  <si>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</si>
  <si>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</si>
  <si>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</si>
  <si>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</si>
  <si>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</si>
  <si>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</si>
  <si>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</si>
  <si>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</si>
  <si>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</si>
  <si>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</si>
  <si>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</si>
  <si>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</si>
  <si>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</si>
  <si>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</si>
  <si>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</si>
  <si>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</si>
  <si>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</si>
  <si>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</si>
  <si>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</si>
  <si>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</si>
  <si>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</si>
  <si>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</si>
  <si>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</si>
  <si>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</si>
  <si>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</si>
  <si>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</si>
  <si>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</si>
  <si>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</si>
  <si>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</si>
  <si>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</si>
  <si>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</si>
  <si>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</si>
  <si>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</si>
  <si>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</si>
  <si>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</si>
  <si>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</si>
  <si>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</si>
  <si>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</si>
  <si>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</si>
  <si>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</si>
  <si>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</si>
  <si>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</si>
  <si>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</si>
  <si>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</si>
  <si>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</si>
  <si>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</si>
  <si>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</si>
  <si>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</si>
  <si>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</si>
  <si>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</si>
  <si>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</si>
  <si>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</si>
  <si>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</si>
  <si>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</si>
  <si>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</si>
  <si>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</si>
  <si>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</si>
  <si>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</si>
  <si>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</si>
  <si>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</si>
  <si>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</si>
  <si>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</si>
  <si>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</si>
  <si>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</si>
  <si>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</si>
  <si>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</si>
  <si>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</si>
  <si>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</si>
  <si>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</si>
  <si>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</si>
  <si>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</si>
  <si>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</si>
  <si>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</si>
  <si>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</si>
  <si>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</si>
  <si>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</si>
  <si>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</si>
  <si>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</si>
  <si>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</si>
  <si>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</si>
  <si>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</si>
  <si>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</si>
  <si>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</si>
  <si>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</si>
  <si>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</si>
  <si>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</si>
  <si>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</si>
  <si>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</si>
  <si>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</si>
  <si>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</si>
  <si>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</si>
  <si>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</si>
  <si>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</si>
  <si>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</si>
  <si>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</si>
  <si>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</si>
  <si>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</si>
  <si>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</si>
  <si>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</si>
  <si>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</si>
  <si>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</si>
  <si>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</si>
  <si>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</si>
  <si>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</si>
  <si>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</si>
  <si>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</si>
  <si>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</si>
  <si>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</si>
  <si>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</si>
  <si>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</si>
  <si>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</si>
  <si>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</si>
  <si>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</si>
  <si>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</si>
  <si>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</si>
  <si>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</si>
  <si>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</si>
  <si>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</si>
  <si>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</si>
  <si>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</si>
  <si>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</si>
  <si>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</si>
  <si>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</si>
  <si>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</si>
  <si>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</si>
  <si>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</si>
  <si>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</si>
  <si>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</si>
  <si>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</si>
  <si>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</si>
  <si>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</si>
  <si>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</si>
  <si>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</si>
  <si>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</si>
  <si>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</si>
  <si>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</si>
  <si>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</si>
  <si>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</si>
  <si>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</si>
  <si>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</si>
  <si>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</si>
  <si>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</si>
  <si>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</si>
  <si>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</si>
  <si>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</si>
  <si>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</si>
  <si>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</si>
  <si>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</si>
  <si>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</si>
  <si>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</si>
  <si>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</si>
  <si>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</si>
  <si>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</si>
  <si>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</si>
  <si>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</si>
  <si>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</si>
  <si>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</si>
  <si>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</si>
  <si>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</si>
  <si>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</si>
  <si>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</si>
  <si>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</si>
  <si>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</si>
  <si>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</si>
  <si>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</si>
  <si>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</si>
  <si>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</si>
  <si>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</si>
  <si>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</si>
  <si>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</si>
  <si>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</si>
  <si>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</si>
  <si>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</si>
  <si>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</si>
  <si>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</si>
  <si>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</si>
  <si>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</si>
  <si>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</si>
  <si>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</si>
  <si>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</si>
  <si>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</si>
  <si>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</si>
  <si>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</si>
  <si>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</si>
  <si>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</si>
  <si>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</si>
  <si>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</si>
  <si>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</si>
  <si>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</si>
  <si>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</si>
  <si>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</si>
  <si>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</si>
  <si>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</si>
  <si>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</si>
  <si>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</si>
  <si>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</si>
  <si>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</si>
  <si>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</si>
  <si>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</si>
  <si>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</si>
  <si>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</si>
  <si>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</si>
  <si>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</si>
  <si>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</si>
  <si>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</si>
  <si>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</si>
  <si>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</si>
  <si>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</si>
  <si>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</si>
  <si>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</si>
  <si>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</si>
  <si>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</si>
  <si>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</si>
  <si>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</si>
  <si>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</si>
  <si>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</si>
  <si>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</si>
  <si>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</si>
  <si>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</si>
  <si>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</si>
  <si>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</si>
  <si>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</si>
  <si>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</si>
  <si>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</si>
  <si>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</si>
  <si>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</si>
  <si>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</si>
  <si>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</si>
  <si>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</si>
  <si>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</si>
  <si>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</si>
  <si>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</si>
  <si>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</si>
  <si>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</si>
  <si>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</si>
  <si>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</si>
  <si>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</si>
  <si>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</si>
  <si>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</si>
  <si>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</si>
  <si>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</si>
  <si>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</si>
  <si>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</si>
  <si>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</si>
  <si>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</si>
  <si>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</si>
  <si>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</si>
  <si>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</si>
  <si>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</si>
  <si>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</si>
  <si>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</si>
  <si>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</si>
  <si>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</si>
  <si>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</si>
  <si>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</si>
  <si>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</si>
  <si>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</si>
  <si>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</si>
  <si>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</si>
  <si>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</si>
  <si>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</si>
  <si>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</si>
  <si>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</si>
  <si>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</si>
  <si>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</si>
  <si>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</si>
  <si>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</si>
  <si>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</si>
  <si>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</si>
  <si>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</si>
  <si>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</si>
  <si>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</si>
  <si>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</si>
  <si>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</si>
  <si>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</si>
  <si>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</si>
  <si>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</si>
  <si>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</si>
  <si>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</si>
  <si>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</si>
  <si>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</si>
  <si>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</si>
  <si>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</si>
  <si>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</si>
  <si>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</si>
  <si>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</si>
  <si>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</si>
  <si>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</si>
  <si>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</si>
  <si>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</si>
  <si>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</si>
  <si>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</si>
  <si>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</si>
  <si>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</si>
  <si>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</si>
  <si>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</si>
  <si>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</si>
  <si>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</si>
  <si>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</si>
  <si>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</si>
  <si>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</si>
  <si>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</si>
  <si>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</si>
  <si>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</si>
  <si>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</si>
  <si>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</si>
  <si>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</si>
  <si>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</si>
  <si>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</si>
  <si>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</si>
  <si>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</si>
  <si>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</si>
  <si>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</si>
  <si>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</si>
  <si>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</si>
  <si>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</si>
  <si>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</si>
  <si>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</si>
  <si>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</si>
  <si>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</si>
  <si>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</si>
  <si>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</si>
  <si>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</si>
  <si>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</si>
  <si>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</si>
  <si>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</si>
  <si>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</si>
  <si>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</si>
  <si>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</si>
  <si>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</si>
  <si>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</si>
  <si>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</si>
  <si>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</si>
  <si>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</si>
  <si>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</si>
  <si>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</si>
  <si>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</si>
  <si>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</si>
  <si>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</si>
  <si>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</si>
  <si>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</si>
  <si>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</si>
  <si>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</si>
  <si>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</si>
  <si>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</si>
  <si>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</si>
  <si>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</si>
  <si>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</si>
  <si>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</si>
  <si>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</si>
  <si>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</si>
  <si>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</si>
  <si>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</si>
  <si>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</si>
  <si>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</si>
  <si>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</si>
  <si>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</si>
  <si>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</si>
  <si>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</si>
  <si>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</si>
  <si>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</si>
  <si>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</si>
  <si>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</si>
  <si>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</si>
  <si>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</si>
  <si>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</si>
  <si>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</si>
  <si>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</si>
  <si>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</si>
  <si>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</si>
  <si>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</si>
  <si>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</si>
  <si>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</si>
  <si>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</si>
  <si>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</si>
  <si>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</si>
  <si>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</si>
  <si>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</si>
  <si>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</si>
  <si>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</si>
  <si>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</si>
  <si>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</si>
  <si>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</si>
  <si>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</si>
  <si>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</si>
  <si>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</si>
  <si>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</si>
  <si>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</si>
  <si>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</si>
  <si>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</si>
  <si>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</si>
  <si>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</si>
  <si>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</si>
  <si>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</si>
  <si>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</si>
  <si>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</si>
  <si>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</si>
  <si>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</si>
  <si>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</si>
  <si>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</si>
  <si>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</si>
  <si>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</si>
  <si>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</si>
  <si>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</si>
  <si>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</si>
  <si>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</si>
  <si>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</si>
  <si>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</si>
  <si>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</si>
  <si>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</si>
  <si>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</si>
  <si>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</si>
  <si>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</si>
  <si>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</si>
  <si>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</si>
  <si>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</si>
  <si>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</si>
  <si>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</si>
  <si>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</si>
  <si>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</si>
  <si>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</si>
  <si>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</si>
  <si>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</si>
  <si>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</si>
  <si>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</si>
  <si>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</si>
  <si>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</si>
  <si>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</si>
  <si>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</si>
  <si>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</si>
  <si>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</si>
  <si>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</si>
  <si>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</si>
  <si>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</si>
  <si>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</si>
  <si>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</si>
  <si>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</si>
  <si>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</si>
  <si>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</si>
  <si>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</si>
  <si>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</si>
  <si>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</si>
  <si>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</si>
  <si>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</si>
  <si>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</si>
  <si>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</si>
  <si>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</si>
  <si>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</si>
  <si>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</si>
  <si>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</si>
  <si>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</si>
  <si>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</si>
  <si>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</si>
  <si>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</si>
  <si>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</si>
  <si>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</si>
  <si>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</si>
  <si>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</si>
  <si>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</si>
  <si>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</si>
  <si>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</si>
  <si>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</si>
  <si>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</si>
  <si>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</si>
  <si>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</si>
  <si>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</si>
  <si>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</si>
  <si>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</si>
  <si>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</si>
  <si>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</si>
  <si>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</si>
  <si>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</si>
  <si>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</si>
  <si>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</si>
  <si>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</si>
  <si>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</si>
  <si>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</si>
  <si>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</si>
  <si>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</si>
  <si>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</si>
  <si>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</si>
  <si>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</si>
  <si>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</si>
  <si>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</si>
  <si>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</si>
  <si>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</si>
  <si>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</si>
  <si>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</si>
  <si>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</si>
  <si>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</si>
  <si>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</si>
  <si>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</si>
  <si>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</si>
  <si>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</si>
  <si>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</si>
  <si>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</si>
  <si>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</si>
  <si>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</si>
  <si>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</si>
  <si>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</si>
  <si>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</si>
  <si>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</si>
  <si>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</si>
  <si>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</si>
  <si>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</si>
  <si>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</si>
  <si>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</si>
  <si>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</si>
  <si>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</si>
  <si>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</si>
  <si>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</si>
  <si>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</si>
  <si>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</si>
  <si>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</si>
  <si>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</si>
  <si>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</si>
  <si>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</si>
  <si>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</si>
  <si>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</si>
  <si>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</si>
  <si>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</si>
  <si>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</si>
  <si>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</si>
  <si>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</si>
  <si>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</si>
  <si>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</si>
  <si>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</si>
  <si>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</si>
  <si>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</si>
  <si>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</si>
  <si>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</si>
  <si>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</si>
  <si>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</si>
  <si>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</si>
  <si>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</si>
  <si>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</si>
  <si>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</si>
  <si>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</si>
  <si>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</si>
  <si>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</si>
  <si>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</si>
  <si>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</si>
  <si>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</si>
  <si>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</si>
  <si>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</si>
  <si>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</si>
  <si>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</si>
  <si>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</si>
  <si>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</si>
  <si>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</si>
  <si>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</si>
  <si>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</si>
  <si>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</si>
  <si>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</si>
  <si>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</si>
  <si>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</si>
  <si>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</si>
  <si>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</si>
  <si>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</si>
  <si>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</si>
  <si>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</si>
  <si>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</si>
  <si>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</si>
  <si>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</si>
  <si>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</si>
  <si>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</si>
  <si>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</si>
  <si>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</si>
  <si>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</si>
  <si>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</si>
  <si>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</si>
  <si>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</si>
  <si>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</si>
  <si>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</si>
  <si>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</si>
  <si>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</si>
  <si>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</si>
  <si>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</si>
  <si>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</si>
  <si>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</si>
  <si>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</si>
  <si>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</si>
  <si>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</si>
  <si>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</si>
  <si>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</si>
  <si>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</si>
  <si>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</si>
  <si>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</si>
  <si>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</si>
  <si>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</si>
  <si>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</si>
  <si>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</si>
  <si>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</si>
  <si>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</si>
  <si>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</si>
  <si>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</si>
  <si>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</si>
  <si>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</si>
  <si>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</si>
  <si>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</si>
  <si>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</si>
  <si>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</si>
  <si>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</si>
  <si>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</si>
  <si>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</si>
  <si>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</si>
  <si>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</si>
  <si>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</si>
  <si>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</si>
  <si>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</si>
  <si>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</si>
  <si>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</si>
  <si>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</si>
  <si>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</si>
  <si>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</si>
  <si>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</si>
  <si>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</si>
  <si>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</si>
  <si>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</si>
  <si>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</si>
  <si>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</si>
  <si>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</si>
  <si>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</si>
  <si>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</si>
  <si>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</si>
  <si>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</si>
  <si>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</si>
  <si>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</si>
  <si>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</si>
  <si>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</si>
  <si>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</si>
  <si>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</si>
  <si>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</si>
  <si>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</si>
  <si>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</si>
  <si>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</si>
  <si>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</si>
  <si>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</si>
  <si>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</si>
  <si>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</si>
  <si>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</si>
  <si>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</si>
  <si>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</si>
  <si>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</si>
  <si>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</si>
  <si>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</si>
  <si>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</si>
  <si>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</si>
  <si>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</si>
  <si>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</si>
  <si>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</si>
  <si>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</si>
  <si>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</si>
  <si>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</si>
  <si>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</si>
  <si>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</si>
  <si>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</si>
  <si>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</si>
  <si>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</si>
  <si>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</si>
  <si>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</si>
  <si>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</si>
  <si>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</si>
  <si>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</si>
  <si>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</si>
  <si>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</si>
  <si>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</si>
  <si>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</si>
  <si>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</si>
  <si>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</si>
  <si>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</si>
  <si>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</si>
  <si>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</si>
  <si>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</si>
  <si>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</si>
  <si>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</si>
  <si>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</si>
  <si>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</si>
  <si>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</si>
  <si>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</si>
  <si>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</si>
  <si>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</si>
  <si>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</si>
  <si>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</si>
  <si>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</si>
  <si>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</si>
  <si>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</si>
  <si>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</si>
  <si>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</si>
  <si>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</si>
  <si>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</si>
  <si>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</si>
  <si>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</si>
  <si>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</si>
  <si>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</si>
  <si>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</si>
  <si>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</si>
  <si>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</si>
  <si>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</si>
  <si>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</si>
  <si>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</si>
  <si>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</si>
  <si>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</si>
  <si>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</si>
  <si>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</si>
  <si>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</si>
  <si>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</si>
  <si>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</si>
  <si>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</si>
  <si>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</si>
  <si>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</si>
  <si>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</si>
  <si>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</si>
  <si>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</si>
  <si>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</si>
  <si>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</si>
  <si>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</si>
  <si>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</si>
  <si>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</si>
  <si>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</si>
  <si>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</si>
  <si>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</si>
  <si>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</si>
  <si>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</si>
  <si>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</si>
  <si>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</si>
  <si>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</si>
  <si>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</si>
  <si>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</si>
  <si>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</si>
  <si>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</si>
  <si>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</si>
  <si>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</si>
  <si>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</si>
  <si>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</si>
  <si>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</si>
  <si>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</si>
  <si>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</si>
  <si>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</si>
  <si>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</si>
  <si>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</si>
  <si>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</si>
  <si>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</si>
  <si>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</si>
  <si>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</si>
  <si>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</si>
  <si>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</si>
  <si>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</si>
  <si>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</si>
  <si>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</si>
  <si>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</si>
  <si>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</si>
  <si>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</si>
  <si>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</si>
  <si>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</si>
  <si>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</si>
  <si>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</si>
  <si>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</si>
  <si>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</si>
  <si>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</si>
  <si>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</si>
  <si>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</si>
  <si>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</si>
  <si>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</si>
  <si>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</si>
  <si>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</si>
  <si>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</si>
  <si>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</si>
  <si>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</si>
  <si>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</si>
  <si>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</si>
  <si>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</si>
  <si>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</si>
  <si>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</si>
  <si>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</si>
  <si>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</si>
  <si>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</si>
  <si>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</si>
  <si>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</si>
  <si>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</si>
  <si>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</si>
  <si>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</si>
  <si>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</si>
  <si>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</si>
  <si>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</si>
  <si>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</si>
  <si>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</si>
  <si>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</si>
  <si>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</si>
  <si>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</si>
  <si>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</si>
  <si>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</si>
  <si>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</si>
  <si>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</si>
  <si>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</si>
  <si>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</si>
  <si>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</si>
  <si>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</si>
  <si>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</si>
  <si>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</si>
  <si>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</si>
  <si>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</si>
  <si>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</si>
  <si>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</si>
  <si>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</si>
  <si>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</si>
  <si>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</si>
  <si>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</si>
  <si>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</si>
  <si>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</si>
  <si>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</si>
  <si>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</si>
  <si>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</si>
  <si>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</si>
  <si>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</si>
  <si>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</si>
  <si>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</si>
  <si>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</si>
  <si>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</si>
  <si>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</si>
  <si>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</si>
  <si>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</si>
  <si>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</si>
  <si>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</si>
  <si>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</si>
  <si>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</si>
  <si>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</si>
  <si>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</si>
  <si>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</si>
  <si>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</si>
  <si>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</si>
  <si>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</si>
  <si>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</si>
  <si>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</si>
  <si>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</si>
  <si>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</si>
  <si>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</si>
  <si>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</si>
  <si>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</si>
  <si>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</si>
  <si>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</si>
  <si>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</si>
  <si>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</si>
  <si>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</si>
  <si>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</si>
  <si>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</si>
  <si>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</si>
  <si>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</si>
  <si>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</si>
  <si>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</si>
  <si>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</si>
  <si>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</si>
  <si>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</si>
  <si>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</si>
  <si>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</si>
  <si>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</si>
  <si>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</si>
  <si>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</si>
  <si>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</si>
  <si>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</si>
  <si>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</si>
  <si>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</si>
  <si>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</si>
  <si>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</si>
  <si>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</si>
  <si>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</si>
  <si>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</si>
  <si>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</si>
  <si>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</si>
  <si>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</si>
  <si>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</si>
  <si>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</si>
  <si>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</si>
  <si>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</si>
  <si>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</si>
  <si>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</si>
  <si>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</si>
  <si>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</si>
  <si>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</si>
  <si>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</si>
  <si>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</si>
  <si>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</si>
  <si>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</si>
  <si>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</si>
  <si>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</si>
  <si>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</si>
  <si>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</si>
  <si>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</si>
  <si>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</si>
  <si>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</si>
  <si>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</si>
  <si>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</si>
  <si>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</si>
  <si>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</si>
  <si>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</si>
  <si>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</si>
  <si>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</si>
  <si>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</si>
  <si>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</si>
  <si>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</si>
  <si>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</si>
  <si>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</si>
  <si>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</si>
  <si>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</si>
  <si>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</si>
  <si>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</si>
  <si>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</si>
  <si>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</si>
  <si>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</si>
  <si>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</si>
  <si>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</si>
  <si>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</si>
  <si>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</si>
  <si>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</si>
  <si>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</si>
  <si>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</si>
  <si>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</si>
  <si>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</si>
  <si>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</si>
  <si>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</si>
  <si>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</si>
  <si>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</si>
  <si>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</si>
  <si>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</si>
  <si>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</si>
  <si>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</si>
  <si>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</si>
  <si>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</si>
  <si>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</si>
  <si>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</si>
  <si>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</si>
  <si>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</si>
  <si>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</si>
  <si>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</si>
  <si>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</si>
  <si>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</si>
  <si>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</si>
  <si>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</si>
  <si>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</si>
  <si>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</si>
  <si>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</si>
  <si>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</si>
  <si>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</si>
  <si>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</si>
  <si>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</si>
  <si>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</si>
  <si>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</si>
  <si>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</si>
  <si>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</si>
  <si>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</si>
  <si>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</si>
  <si>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</si>
  <si>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</si>
  <si>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</si>
  <si>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</si>
  <si>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</si>
  <si>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</si>
  <si>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</si>
  <si>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</si>
  <si>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</si>
  <si>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</si>
  <si>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</si>
  <si>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</si>
  <si>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</si>
  <si>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</si>
  <si>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</si>
  <si>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</si>
  <si>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</si>
  <si>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</si>
  <si>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</si>
  <si>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</si>
  <si>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</si>
  <si>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</si>
  <si>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</si>
  <si>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</si>
  <si>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</si>
  <si>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</si>
  <si>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</si>
  <si>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</si>
  <si>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</si>
  <si>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</si>
  <si>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</si>
  <si>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</si>
  <si>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</si>
  <si>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</si>
  <si>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</si>
  <si>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</si>
  <si>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</si>
  <si>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</si>
  <si>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</si>
  <si>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</si>
  <si>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</si>
  <si>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</si>
  <si>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</si>
  <si>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</si>
  <si>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</si>
  <si>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</si>
  <si>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</si>
  <si>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</si>
  <si>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</si>
  <si>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</si>
  <si>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</si>
  <si>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</si>
  <si>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</si>
  <si>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</si>
  <si>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</si>
  <si>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</si>
  <si>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</si>
  <si>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</si>
  <si>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</si>
  <si>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</si>
  <si>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</si>
  <si>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</si>
  <si>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</si>
  <si>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</si>
  <si>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</si>
  <si>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</si>
  <si>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</si>
  <si>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</si>
  <si>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</si>
  <si>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</si>
  <si>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</si>
  <si>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</si>
  <si>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</si>
  <si>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</si>
  <si>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</si>
  <si>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</si>
  <si>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</si>
  <si>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</si>
  <si>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</si>
  <si>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</si>
  <si>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</si>
  <si>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</si>
  <si>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</si>
  <si>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</si>
  <si>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</si>
  <si>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</si>
  <si>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</si>
  <si>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</si>
  <si>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</si>
  <si>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</si>
  <si>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</si>
  <si>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</si>
  <si>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</si>
  <si>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</si>
  <si>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</si>
  <si>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</si>
  <si>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</si>
  <si>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</si>
  <si>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</si>
  <si>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</si>
  <si>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</si>
  <si>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</si>
  <si>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</si>
  <si>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</si>
  <si>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</si>
  <si>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</si>
  <si>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</si>
  <si>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</si>
  <si>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</si>
  <si>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</si>
  <si>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</si>
  <si>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</si>
  <si>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</si>
  <si>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</si>
  <si>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</si>
  <si>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</si>
  <si>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</si>
  <si>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</si>
  <si>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</si>
  <si>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</si>
  <si>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</si>
  <si>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</si>
  <si>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</si>
  <si>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</si>
  <si>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</si>
  <si>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</si>
  <si>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</si>
  <si>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</si>
  <si>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</si>
  <si>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</si>
  <si>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</si>
  <si>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</si>
  <si>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</si>
  <si>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</si>
  <si>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</si>
  <si>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</si>
  <si>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</si>
  <si>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</si>
  <si>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</si>
  <si>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</si>
  <si>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</si>
  <si>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</si>
  <si>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</si>
  <si>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</si>
  <si>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</si>
  <si>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</si>
  <si>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</si>
  <si>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</si>
  <si>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</si>
  <si>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</si>
  <si>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</si>
  <si>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</si>
  <si>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</si>
  <si>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</si>
  <si>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</si>
  <si>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</si>
  <si>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</si>
  <si>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</si>
  <si>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</si>
  <si>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</si>
  <si>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</si>
  <si>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</si>
  <si>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</si>
  <si>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</si>
  <si>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</si>
  <si>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</si>
  <si>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</si>
  <si>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</si>
  <si>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</si>
  <si>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</si>
  <si>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</si>
  <si>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</si>
  <si>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</si>
  <si>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</si>
  <si>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</si>
  <si>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</si>
  <si>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</si>
  <si>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</si>
  <si>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</si>
  <si>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</si>
  <si>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</si>
  <si>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</si>
  <si>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</si>
  <si>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</si>
  <si>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</si>
  <si>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</si>
  <si>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</si>
  <si>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</si>
  <si>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</si>
  <si>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</si>
  <si>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</si>
  <si>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</si>
  <si>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</si>
  <si>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</si>
  <si>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</si>
  <si>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</si>
  <si>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</si>
  <si>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</si>
  <si>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</si>
  <si>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</si>
  <si>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</si>
  <si>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</si>
  <si>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</si>
  <si>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</si>
  <si>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</si>
  <si>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</si>
  <si>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</si>
  <si>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</si>
  <si>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</si>
  <si>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</si>
  <si>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</si>
  <si>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</si>
  <si>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</si>
  <si>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</si>
  <si>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</si>
  <si>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</si>
  <si>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</si>
  <si>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</si>
  <si>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</si>
  <si>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</si>
  <si>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</si>
  <si>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</si>
  <si>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</si>
  <si>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</si>
  <si>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</si>
  <si>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</si>
  <si>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</si>
  <si>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</si>
  <si>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</si>
  <si>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</si>
  <si>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</si>
  <si>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</si>
  <si>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</si>
  <si>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</si>
  <si>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</si>
  <si>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</si>
  <si>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</si>
  <si>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</si>
  <si>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</si>
  <si>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</si>
  <si>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</si>
  <si>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</si>
  <si>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</si>
  <si>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</si>
  <si>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</si>
  <si>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</si>
  <si>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</si>
  <si>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</si>
  <si>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</si>
  <si>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</si>
  <si>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</si>
  <si>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</si>
  <si>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</si>
  <si>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</si>
  <si>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</si>
  <si>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</si>
  <si>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</si>
  <si>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</si>
  <si>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</si>
  <si>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</si>
  <si>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</si>
  <si>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</si>
  <si>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</si>
  <si>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</si>
  <si>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</si>
  <si>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</si>
  <si>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</si>
  <si>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</si>
  <si>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</si>
  <si>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</si>
  <si>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</si>
  <si>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</si>
  <si>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</si>
  <si>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</si>
  <si>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</si>
  <si>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</si>
  <si>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</si>
  <si>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</si>
  <si>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</si>
  <si>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</si>
  <si>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</si>
  <si>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</si>
  <si>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</si>
  <si>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</si>
  <si>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</si>
  <si>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</si>
  <si>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</si>
  <si>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</si>
  <si>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</si>
  <si>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</si>
  <si>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</si>
  <si>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</si>
  <si>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</si>
  <si>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</si>
  <si>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</si>
  <si>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</si>
  <si>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</si>
  <si>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</si>
  <si>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</si>
  <si>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</si>
  <si>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</si>
  <si>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</si>
  <si>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</si>
  <si>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</si>
  <si>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</si>
  <si>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</si>
  <si>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</si>
  <si>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</si>
  <si>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</si>
  <si>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</si>
  <si>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</si>
  <si>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</si>
  <si>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</si>
  <si>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</si>
  <si>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</si>
  <si>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</si>
  <si>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</si>
  <si>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</si>
  <si>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</si>
  <si>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</si>
  <si>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</si>
  <si>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</si>
  <si>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</si>
  <si>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</si>
  <si>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</si>
  <si>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</si>
  <si>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</si>
  <si>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</si>
  <si>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</si>
  <si>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</si>
  <si>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</si>
  <si>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</si>
  <si>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</si>
  <si>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</si>
  <si>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</si>
  <si>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</si>
  <si>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</si>
  <si>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</si>
  <si>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</si>
  <si>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</si>
  <si>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</si>
  <si>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</si>
  <si>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</si>
  <si>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</si>
  <si>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</si>
  <si>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</si>
  <si>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</si>
  <si>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</si>
  <si>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</si>
  <si>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</si>
  <si>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</si>
  <si>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</si>
  <si>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</si>
  <si>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</si>
  <si>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</si>
  <si>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</si>
  <si>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</si>
  <si>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</si>
  <si>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</si>
  <si>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</si>
  <si>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</si>
  <si>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</si>
  <si>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</si>
  <si>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</si>
  <si>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</si>
  <si>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</si>
  <si>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</si>
  <si>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</si>
  <si>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</si>
  <si>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</si>
  <si>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</si>
  <si>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</si>
  <si>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</si>
  <si>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</si>
  <si>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</si>
  <si>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</si>
  <si>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</si>
  <si>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</si>
  <si>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</si>
  <si>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</si>
  <si>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</si>
  <si>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</si>
  <si>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</si>
  <si>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</si>
  <si>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</si>
  <si>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</si>
  <si>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</si>
  <si>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</si>
  <si>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</si>
  <si>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</si>
  <si>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</si>
  <si>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</si>
  <si>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</si>
  <si>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</si>
  <si>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</si>
  <si>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</si>
  <si>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</si>
  <si>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</si>
  <si>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</si>
  <si>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</si>
  <si>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</si>
  <si>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</si>
  <si>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</si>
  <si>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</si>
  <si>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</si>
  <si>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</si>
  <si>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</si>
  <si>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</si>
  <si>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</si>
  <si>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</si>
  <si>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</si>
  <si>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</si>
  <si>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</si>
  <si>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</si>
  <si>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</si>
  <si>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</si>
  <si>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</si>
  <si>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</si>
  <si>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</si>
  <si>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</si>
  <si>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</si>
  <si>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</si>
  <si>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</si>
  <si>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</si>
  <si>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</si>
  <si>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</si>
  <si>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</si>
  <si>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</si>
  <si>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</si>
  <si>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</si>
  <si>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</si>
  <si>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</si>
  <si>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</si>
  <si>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</si>
  <si>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</si>
  <si>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</si>
  <si>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</si>
  <si>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</si>
  <si>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</si>
  <si>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</si>
  <si>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</si>
  <si>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</si>
  <si>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</si>
  <si>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</si>
  <si>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</si>
  <si>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</si>
  <si>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</si>
  <si>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</si>
  <si>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</si>
  <si>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</si>
  <si>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</si>
  <si>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</si>
  <si>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</si>
  <si>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</si>
  <si>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</si>
  <si>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</si>
  <si>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</si>
  <si>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</si>
  <si>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</si>
  <si>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</si>
  <si>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</si>
  <si>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</si>
  <si>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</si>
  <si>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</si>
  <si>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</si>
  <si>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</si>
  <si>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</si>
  <si>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</si>
  <si>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</si>
  <si>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</si>
  <si>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</si>
  <si>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</si>
  <si>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</si>
  <si>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</si>
  <si>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</si>
  <si>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</si>
  <si>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</si>
  <si>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</si>
  <si>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</si>
  <si>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</si>
  <si>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</si>
  <si>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</si>
  <si>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</si>
  <si>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</si>
  <si>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</si>
  <si>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</si>
  <si>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</si>
  <si>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</si>
  <si>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</si>
  <si>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</si>
  <si>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</si>
  <si>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</si>
  <si>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</si>
  <si>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</si>
  <si>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</si>
  <si>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</si>
  <si>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</si>
  <si>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</si>
  <si>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</si>
  <si>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</si>
  <si>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</si>
  <si>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</si>
  <si>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</si>
  <si>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</si>
  <si>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</si>
  <si>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</si>
  <si>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</si>
  <si>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</si>
  <si>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</si>
  <si>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</si>
  <si>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</si>
  <si>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</si>
  <si>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</si>
  <si>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</si>
  <si>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</si>
  <si>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</si>
  <si>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</si>
  <si>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</si>
  <si>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</si>
  <si>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</si>
  <si>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</si>
  <si>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</si>
  <si>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</si>
  <si>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</si>
  <si>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</si>
  <si>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</si>
  <si>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</si>
  <si>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</si>
  <si>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</si>
  <si>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</si>
  <si>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</si>
  <si>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</si>
  <si>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</si>
  <si>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</si>
  <si>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</si>
  <si>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</si>
  <si>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</si>
  <si>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</si>
  <si>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</si>
  <si>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</si>
  <si>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</si>
  <si>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</si>
  <si>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</si>
  <si>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</si>
  <si>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</si>
  <si>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</si>
  <si>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</si>
  <si>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</si>
  <si>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</si>
  <si>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</si>
  <si>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</si>
  <si>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</si>
  <si>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</si>
  <si>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</si>
  <si>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</si>
  <si>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</si>
  <si>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</si>
  <si>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</si>
  <si>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</si>
  <si>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</si>
  <si>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</si>
  <si>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</si>
  <si>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</si>
  <si>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</si>
  <si>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</si>
  <si>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</si>
  <si>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</si>
  <si>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</si>
  <si>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</si>
  <si>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</si>
  <si>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</si>
  <si>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</si>
  <si>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</si>
  <si>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</si>
  <si>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</si>
  <si>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</si>
  <si>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</si>
  <si>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</si>
  <si>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</si>
  <si>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</si>
  <si>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</si>
  <si>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</si>
  <si>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</si>
  <si>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</si>
  <si>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</si>
  <si>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</si>
  <si>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</si>
  <si>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</si>
  <si>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</si>
  <si>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</si>
  <si>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</si>
  <si>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</si>
  <si>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</si>
  <si>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</si>
  <si>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</si>
  <si>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</si>
  <si>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</si>
  <si>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</si>
  <si>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</si>
  <si>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</si>
  <si>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</si>
  <si>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</si>
  <si>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</si>
  <si>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</si>
  <si>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</si>
  <si>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</si>
  <si>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</si>
  <si>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</si>
  <si>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</si>
  <si>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</si>
  <si>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</si>
  <si>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</si>
  <si>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</si>
  <si>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</si>
  <si>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</si>
  <si>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</si>
  <si>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</si>
  <si>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</si>
  <si>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</si>
  <si>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</si>
  <si>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</si>
  <si>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</si>
  <si>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</si>
  <si>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</si>
  <si>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</si>
  <si>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</si>
  <si>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</si>
  <si>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</si>
  <si>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</si>
  <si>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</si>
  <si>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</si>
  <si>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</si>
  <si>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</si>
  <si>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</si>
  <si>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</si>
  <si>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</si>
  <si>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</si>
  <si>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</si>
  <si>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</si>
  <si>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</si>
  <si>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</si>
  <si>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</si>
  <si>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</si>
  <si>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</si>
  <si>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</si>
  <si>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</si>
  <si>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</si>
  <si>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</si>
  <si>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</si>
  <si>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</si>
  <si>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</si>
  <si>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</si>
  <si>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</si>
  <si>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</si>
  <si>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</si>
  <si>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</si>
  <si>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</si>
  <si>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</si>
  <si>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</si>
  <si>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</si>
  <si>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</si>
  <si>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</si>
  <si>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</si>
  <si>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</si>
  <si>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</si>
  <si>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</si>
  <si>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</si>
  <si>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</si>
  <si>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</si>
  <si>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</si>
  <si>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</si>
  <si>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</si>
  <si>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</si>
  <si>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</si>
  <si>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</si>
  <si>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</si>
  <si>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</si>
  <si>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</si>
  <si>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</si>
  <si>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</si>
  <si>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</si>
  <si>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</si>
  <si>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</si>
  <si>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</si>
  <si>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</si>
  <si>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</si>
  <si>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</si>
  <si>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</si>
  <si>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</si>
  <si>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</si>
  <si>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</si>
  <si>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</si>
  <si>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</si>
  <si>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</si>
  <si>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</si>
  <si>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</si>
  <si>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</si>
  <si>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</si>
  <si>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</si>
  <si>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</si>
  <si>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</si>
  <si>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</si>
  <si>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</si>
  <si>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</si>
  <si>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</si>
  <si>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</si>
  <si>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</si>
  <si>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</si>
  <si>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</si>
  <si>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</si>
  <si>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</si>
  <si>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</si>
  <si>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</si>
  <si>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</si>
  <si>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</si>
  <si>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</si>
  <si>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</si>
  <si>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</si>
  <si>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</si>
  <si>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</si>
  <si>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</si>
  <si>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</si>
  <si>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</si>
  <si>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</si>
  <si>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</si>
  <si>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</si>
  <si>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</si>
  <si>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</si>
  <si>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</si>
  <si>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</si>
  <si>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</si>
  <si>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</si>
  <si>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</si>
  <si>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</si>
  <si>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</si>
  <si>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</si>
  <si>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</si>
  <si>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</si>
  <si>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</si>
  <si>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</si>
  <si>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</si>
  <si>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</si>
  <si>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</si>
  <si>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</si>
  <si>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</si>
  <si>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</si>
  <si>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</si>
  <si>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</si>
  <si>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</si>
  <si>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</si>
  <si>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</si>
  <si>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</si>
  <si>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</si>
  <si>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</si>
  <si>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</si>
  <si>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</si>
  <si>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</si>
  <si>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</si>
  <si>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</si>
  <si>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</si>
  <si>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</si>
  <si>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</si>
  <si>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</si>
  <si>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</si>
  <si>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</si>
  <si>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</si>
  <si>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</si>
  <si>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</si>
  <si>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</si>
  <si>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</si>
  <si>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</si>
  <si>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</si>
  <si>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</si>
  <si>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</si>
  <si>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</si>
  <si>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</si>
  <si>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</si>
  <si>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</si>
  <si>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</si>
  <si>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</si>
  <si>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</si>
  <si>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</si>
  <si>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</si>
  <si>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</si>
  <si>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</si>
  <si>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</si>
  <si>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</si>
  <si>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</si>
  <si>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</si>
  <si>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</si>
  <si>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</si>
  <si>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</si>
  <si>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</si>
  <si>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</si>
  <si>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</si>
  <si>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</si>
  <si>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</si>
  <si>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</si>
  <si>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</si>
  <si>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</si>
  <si>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</si>
  <si>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</si>
  <si>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</si>
  <si>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</si>
  <si>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</si>
  <si>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</si>
  <si>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</si>
  <si>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</si>
  <si>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</si>
  <si>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</si>
  <si>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</si>
  <si>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</si>
  <si>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</si>
  <si>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</si>
  <si>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</si>
  <si>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</si>
  <si>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</si>
  <si>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</si>
  <si>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</si>
  <si>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</si>
  <si>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</si>
  <si>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</si>
  <si>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</si>
  <si>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</si>
  <si>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</si>
  <si>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</si>
  <si>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</si>
  <si>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</si>
  <si>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</si>
  <si>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</si>
  <si>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</si>
  <si>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</si>
  <si>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</si>
  <si>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</si>
  <si>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</si>
  <si>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</si>
  <si>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</si>
  <si>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</si>
  <si>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</si>
  <si>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</si>
  <si>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</si>
  <si>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</si>
  <si>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</si>
  <si>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</si>
  <si>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</si>
  <si>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</si>
  <si>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</si>
  <si>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</si>
  <si>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</si>
  <si>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</si>
  <si>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</si>
  <si>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</si>
  <si>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</si>
  <si>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</si>
  <si>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</si>
  <si>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</si>
  <si>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</si>
  <si>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</si>
  <si>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</si>
  <si>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</si>
  <si>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</si>
  <si>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</si>
  <si>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</si>
  <si>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</si>
  <si>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</si>
  <si>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</si>
  <si>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</si>
  <si>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</si>
  <si>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</si>
  <si>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</si>
  <si>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</si>
  <si>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</si>
  <si>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</si>
  <si>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</si>
  <si>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</si>
  <si>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</si>
  <si>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</si>
  <si>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</si>
  <si>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</si>
  <si>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</si>
  <si>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</si>
  <si>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</si>
  <si>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</si>
  <si>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</si>
  <si>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</si>
  <si>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</si>
  <si>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</si>
  <si>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</si>
  <si>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</si>
  <si>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</si>
  <si>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</si>
  <si>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</si>
  <si>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</si>
  <si>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</si>
  <si>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</si>
  <si>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</si>
  <si>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</si>
  <si>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</si>
  <si>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</si>
  <si>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</si>
  <si>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</si>
  <si>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</si>
  <si>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</si>
  <si>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</si>
  <si>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</si>
  <si>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</si>
  <si>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</si>
  <si>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</si>
  <si>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</si>
  <si>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</si>
  <si>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</si>
  <si>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</si>
  <si>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</si>
  <si>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</si>
  <si>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</si>
  <si>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</si>
  <si>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</si>
  <si>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</si>
  <si>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</si>
  <si>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</si>
  <si>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</si>
  <si>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</si>
  <si>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</si>
  <si>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</si>
  <si>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</si>
  <si>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</si>
  <si>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</si>
  <si>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</si>
  <si>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</si>
  <si>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</si>
  <si>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</si>
  <si>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</si>
  <si>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</si>
  <si>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</si>
  <si>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</si>
  <si>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</si>
  <si>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</si>
  <si>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</si>
  <si>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</si>
  <si>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</si>
  <si>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</si>
  <si>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</si>
  <si>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</si>
  <si>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</si>
  <si>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</si>
  <si>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</si>
  <si>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</si>
  <si>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</si>
  <si>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</si>
  <si>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</si>
  <si>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</si>
  <si>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</si>
  <si>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</si>
  <si>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</si>
  <si>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</si>
  <si>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</si>
  <si>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</si>
  <si>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</si>
  <si>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</si>
  <si>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</si>
  <si>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</si>
  <si>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</si>
  <si>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</si>
  <si>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</si>
  <si>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</si>
  <si>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</si>
  <si>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</si>
  <si>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</si>
  <si>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</si>
  <si>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</si>
  <si>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</si>
  <si>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</si>
  <si>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</si>
  <si>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</si>
  <si>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</si>
  <si>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</si>
  <si>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</si>
  <si>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</si>
  <si>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</si>
  <si>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</si>
  <si>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</si>
  <si>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</si>
  <si>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</si>
  <si>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</si>
  <si>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</si>
  <si>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</si>
  <si>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</si>
  <si>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</si>
  <si>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</si>
  <si>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</si>
  <si>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</si>
  <si>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</si>
  <si>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</si>
  <si>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</si>
  <si>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</si>
  <si>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</si>
  <si>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</si>
  <si>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</si>
  <si>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</si>
  <si>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</si>
  <si>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</si>
  <si>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</si>
  <si>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</si>
  <si>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</si>
  <si>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</si>
  <si>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</si>
  <si>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</si>
  <si>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</si>
  <si>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</si>
  <si>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</si>
  <si>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</si>
  <si>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</si>
  <si>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</si>
  <si>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</si>
  <si>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</si>
  <si>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</si>
  <si>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</si>
  <si>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</si>
  <si>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</si>
  <si>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</si>
  <si>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</si>
  <si>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</si>
  <si>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</si>
  <si>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</si>
  <si>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</si>
  <si>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</si>
  <si>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</si>
  <si>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</si>
  <si>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</si>
  <si>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</si>
  <si>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</si>
  <si>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</si>
  <si>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</si>
  <si>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</si>
  <si>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</si>
  <si>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</si>
  <si>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</si>
  <si>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</si>
  <si>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</si>
  <si>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</si>
  <si>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</si>
  <si>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</si>
  <si>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</si>
  <si>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</si>
  <si>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</si>
  <si>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</si>
  <si>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</si>
  <si>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</si>
  <si>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</si>
  <si>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</si>
  <si>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</si>
  <si>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</si>
  <si>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</si>
  <si>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</si>
  <si>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</si>
  <si>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</si>
  <si>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</si>
  <si>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</si>
  <si>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</si>
  <si>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</si>
  <si>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</si>
  <si>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</si>
  <si>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</si>
  <si>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</si>
  <si>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</si>
  <si>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</si>
  <si>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</si>
  <si>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</si>
  <si>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</si>
  <si>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</si>
  <si>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</si>
  <si>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</si>
  <si>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</si>
  <si>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</si>
  <si>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</si>
  <si>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</si>
  <si>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</si>
  <si>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</si>
  <si>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</si>
  <si>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</si>
  <si>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</si>
  <si>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</si>
  <si>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</si>
  <si>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</si>
  <si>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</si>
  <si>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</si>
  <si>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</si>
  <si>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</si>
  <si>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</si>
  <si>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</si>
  <si>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</si>
  <si>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</si>
  <si>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</si>
  <si>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</si>
  <si>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</si>
  <si>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</si>
  <si>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</si>
  <si>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</si>
  <si>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</si>
  <si>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</si>
  <si>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</si>
  <si>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</si>
  <si>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</si>
  <si>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</si>
  <si>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</si>
  <si>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</si>
  <si>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</si>
  <si>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</si>
  <si>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</si>
  <si>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</si>
  <si>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</si>
  <si>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</si>
  <si>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</si>
  <si>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</si>
  <si>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</si>
  <si>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</si>
  <si>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</si>
  <si>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</si>
  <si>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</si>
  <si>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</si>
  <si>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</si>
  <si>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</si>
  <si>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</si>
  <si>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</si>
  <si>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</si>
  <si>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</si>
  <si>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</si>
  <si>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</si>
  <si>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</si>
  <si>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</si>
  <si>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</si>
  <si>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</si>
  <si>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</si>
  <si>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</si>
  <si>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</si>
  <si>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</si>
  <si>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</si>
  <si>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</si>
  <si>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</si>
  <si>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</si>
  <si>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</si>
  <si>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</si>
  <si>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</si>
  <si>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</si>
  <si>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</si>
  <si>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</si>
  <si>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</si>
  <si>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</si>
  <si>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</si>
  <si>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</si>
  <si>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</si>
  <si>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</si>
  <si>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</si>
  <si>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</si>
  <si>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</si>
  <si>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</si>
  <si>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</si>
  <si>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</si>
  <si>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</si>
  <si>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</si>
  <si>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</si>
  <si>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</si>
  <si>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</si>
  <si>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</si>
  <si>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</si>
  <si>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</si>
  <si>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</si>
  <si>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</si>
  <si>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</si>
  <si>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</si>
  <si>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</si>
  <si>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</si>
  <si>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</si>
  <si>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</si>
  <si>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</si>
  <si>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</si>
  <si>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</si>
  <si>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</si>
  <si>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</si>
  <si>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</si>
  <si>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</si>
  <si>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</si>
  <si>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</si>
  <si>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</si>
  <si>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</si>
  <si>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</si>
  <si>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</si>
  <si>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</si>
  <si>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</si>
  <si>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</si>
  <si>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</si>
  <si>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</si>
  <si>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</si>
  <si>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</si>
  <si>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</si>
  <si>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</si>
  <si>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</si>
  <si>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</si>
  <si>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</si>
  <si>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</si>
  <si>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</si>
  <si>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</si>
  <si>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</si>
  <si>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</si>
  <si>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</si>
  <si>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</si>
  <si>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</si>
  <si>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</si>
  <si>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</si>
  <si>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</si>
  <si>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</si>
  <si>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</si>
  <si>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</si>
  <si>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</si>
  <si>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</si>
  <si>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</si>
  <si>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</si>
  <si>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</si>
  <si>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</si>
  <si>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</si>
  <si>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</si>
  <si>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</si>
  <si>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</si>
  <si>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</si>
  <si>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</si>
  <si>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</si>
  <si>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</si>
  <si>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</si>
  <si>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</si>
  <si>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</si>
  <si>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</si>
  <si>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</si>
  <si>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</si>
  <si>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</si>
  <si>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</si>
  <si>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</si>
  <si>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</si>
  <si>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</si>
  <si>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</si>
  <si>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</si>
  <si>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</si>
  <si>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</si>
  <si>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</si>
  <si>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</si>
  <si>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</si>
  <si>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</si>
  <si>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</si>
  <si>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</si>
  <si>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</si>
  <si>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</si>
  <si>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</si>
  <si>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</si>
  <si>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</si>
  <si>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</si>
  <si>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</si>
  <si>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</si>
  <si>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</si>
  <si>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</si>
  <si>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</si>
  <si>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</si>
  <si>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</si>
  <si>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</si>
  <si>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</si>
  <si>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</si>
  <si>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</si>
  <si>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</si>
  <si>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</si>
  <si>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</si>
  <si>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</si>
  <si>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</si>
  <si>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</si>
  <si>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</si>
  <si>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</si>
  <si>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</si>
  <si>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</si>
  <si>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</si>
  <si>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</si>
  <si>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</si>
  <si>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</si>
  <si>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</si>
  <si>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</si>
  <si>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</si>
  <si>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</si>
  <si>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</si>
  <si>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</si>
  <si>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</si>
  <si>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</si>
  <si>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</si>
  <si>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</si>
  <si>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</si>
  <si>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</si>
  <si>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</si>
  <si>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</si>
  <si>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</si>
  <si>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</si>
  <si>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</si>
  <si>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</si>
  <si>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</si>
  <si>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</si>
  <si>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</si>
  <si>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</si>
  <si>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</si>
  <si>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</si>
  <si>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</si>
  <si>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</si>
  <si>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</si>
  <si>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</si>
  <si>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</si>
  <si>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</si>
  <si>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</si>
  <si>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</si>
  <si>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</si>
  <si>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</si>
  <si>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</si>
  <si>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</si>
  <si>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</si>
  <si>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</si>
  <si>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</si>
  <si>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</si>
  <si>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</si>
  <si>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</si>
  <si>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</si>
  <si>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</si>
  <si>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</si>
  <si>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</si>
  <si>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</si>
  <si>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</si>
  <si>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</si>
  <si>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</si>
  <si>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</si>
  <si>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</si>
  <si>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</si>
  <si>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</si>
  <si>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</si>
  <si>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</si>
  <si>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</si>
  <si>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</si>
  <si>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</si>
  <si>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</si>
  <si>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</si>
  <si>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</si>
  <si>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</si>
  <si>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</si>
  <si>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</si>
  <si>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</si>
  <si>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</si>
  <si>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</si>
  <si>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</si>
  <si>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</si>
  <si>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</si>
  <si>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</si>
  <si>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</si>
  <si>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</si>
  <si>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</si>
  <si>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</si>
  <si>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</si>
  <si>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</si>
  <si>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</si>
  <si>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</si>
  <si>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</si>
  <si>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</si>
  <si>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</si>
  <si>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</si>
  <si>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</si>
  <si>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</si>
  <si>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</si>
  <si>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</si>
  <si>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</si>
  <si>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</si>
  <si>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</si>
  <si>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</si>
  <si>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</si>
  <si>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</si>
  <si>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</si>
  <si>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</si>
  <si>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</si>
  <si>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</si>
  <si>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</si>
  <si>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</si>
  <si>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</si>
  <si>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</si>
  <si>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</si>
  <si>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</si>
  <si>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</si>
  <si>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</si>
  <si>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</si>
  <si>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</si>
  <si>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</si>
  <si>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</si>
  <si>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</si>
  <si>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</si>
  <si>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</si>
  <si>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</si>
  <si>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</si>
  <si>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</si>
  <si>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</si>
  <si>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</si>
  <si>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</si>
  <si>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</si>
  <si>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</si>
  <si>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</si>
  <si>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</si>
  <si>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</si>
  <si>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</si>
  <si>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</si>
  <si>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</si>
  <si>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</si>
  <si>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</si>
  <si>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</si>
  <si>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</si>
  <si>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</si>
  <si>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</si>
  <si>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</si>
  <si>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</si>
  <si>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</si>
  <si>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</si>
  <si>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</si>
  <si>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</si>
  <si>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</si>
  <si>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</si>
  <si>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</si>
  <si>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</si>
  <si>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</si>
  <si>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</si>
  <si>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</si>
  <si>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</si>
  <si>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</si>
  <si>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</si>
  <si>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</si>
  <si>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</si>
  <si>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</si>
  <si>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</si>
  <si>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</si>
  <si>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</si>
  <si>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</si>
  <si>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</si>
  <si>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</si>
  <si>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</si>
  <si>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</si>
  <si>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</si>
  <si>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</si>
  <si>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</si>
  <si>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</si>
  <si>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</si>
  <si>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</si>
  <si>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</si>
  <si>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</si>
  <si>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</si>
  <si>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</si>
  <si>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</si>
  <si>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</si>
  <si>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</si>
  <si>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</si>
  <si>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</si>
  <si>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</si>
  <si>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</si>
  <si>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</si>
  <si>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</si>
  <si>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</si>
  <si>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</si>
  <si>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</si>
  <si>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</si>
  <si>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</si>
  <si>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</si>
  <si>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</si>
  <si>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</si>
  <si>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</si>
  <si>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</si>
  <si>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</si>
  <si>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</si>
  <si>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</si>
  <si>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</si>
  <si>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</si>
  <si>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</si>
  <si>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</si>
  <si>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</si>
  <si>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</si>
  <si>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</si>
  <si>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</si>
  <si>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</si>
  <si>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</si>
  <si>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</si>
  <si>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</si>
  <si>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</si>
  <si>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</si>
  <si>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</si>
  <si>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</si>
  <si>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</si>
  <si>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</si>
  <si>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</si>
  <si>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</si>
  <si>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</si>
  <si>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</si>
  <si>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</si>
  <si>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</si>
  <si>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</si>
  <si>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</si>
  <si>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</si>
  <si>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</si>
  <si>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</si>
  <si>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</si>
  <si>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</si>
  <si>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</si>
  <si>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</si>
  <si>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</si>
  <si>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</si>
  <si>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</si>
  <si>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</si>
  <si>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</si>
  <si>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</si>
  <si>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</si>
  <si>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</si>
  <si>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</si>
  <si>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</si>
  <si>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</si>
  <si>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</si>
  <si>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</si>
  <si>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</si>
  <si>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</si>
  <si>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</si>
  <si>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</si>
  <si>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</si>
  <si>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</si>
  <si>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</si>
  <si>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</si>
  <si>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</si>
  <si>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</si>
  <si>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</si>
  <si>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</si>
  <si>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</si>
  <si>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</si>
  <si>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</si>
  <si>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</si>
  <si>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</si>
  <si>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</si>
  <si>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</si>
  <si>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</si>
  <si>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</si>
  <si>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</si>
  <si>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</si>
  <si>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</si>
  <si>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</si>
  <si>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</si>
  <si>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</si>
  <si>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</si>
  <si>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</si>
  <si>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</si>
  <si>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</si>
  <si>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</si>
  <si>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</si>
  <si>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</si>
  <si>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</si>
  <si>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</si>
  <si>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</si>
  <si>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</si>
  <si>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</si>
  <si>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</si>
  <si>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</si>
  <si>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</si>
  <si>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</si>
  <si>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</si>
  <si>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</si>
  <si>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</si>
  <si>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</si>
  <si>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</si>
  <si>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</si>
  <si>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</si>
  <si>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</si>
  <si>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</si>
  <si>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</si>
  <si>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</si>
  <si>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</si>
  <si>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</si>
  <si>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</si>
  <si>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</si>
  <si>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</si>
  <si>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</si>
  <si>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</si>
  <si>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</si>
  <si>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</si>
  <si>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</si>
  <si>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</si>
  <si>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</si>
  <si>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</si>
  <si>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</si>
  <si>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</si>
  <si>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</si>
  <si>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</si>
  <si>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</si>
  <si>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</si>
  <si>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</si>
  <si>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</si>
  <si>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</si>
  <si>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</si>
  <si>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</si>
  <si>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</si>
  <si>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</si>
  <si>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</si>
  <si>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</si>
  <si>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</si>
  <si>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</si>
  <si>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</si>
  <si>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</si>
  <si>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</si>
  <si>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</si>
  <si>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</si>
  <si>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</si>
  <si>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</si>
  <si>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</si>
  <si>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</si>
  <si>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</si>
  <si>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</si>
  <si>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</si>
  <si>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</si>
  <si>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</si>
  <si>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</si>
  <si>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</si>
  <si>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</si>
  <si>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</si>
  <si>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</si>
  <si>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</si>
  <si>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</si>
  <si>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</si>
  <si>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</si>
  <si>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</si>
  <si>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</si>
  <si>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</si>
  <si>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</si>
  <si>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</si>
  <si>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</si>
  <si>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</si>
  <si>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</si>
  <si>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</si>
  <si>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</si>
  <si>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</si>
  <si>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</si>
  <si>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</si>
  <si>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</si>
  <si>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</si>
  <si>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</si>
  <si>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</si>
  <si>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</si>
  <si>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</si>
  <si>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</si>
  <si>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</si>
  <si>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</si>
  <si>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</si>
  <si>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</si>
  <si>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</si>
  <si>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</si>
  <si>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</si>
  <si>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</si>
  <si>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</si>
  <si>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</si>
  <si>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</si>
  <si>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</si>
  <si>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</si>
  <si>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</si>
  <si>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</si>
  <si>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</si>
  <si>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</si>
  <si>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</si>
  <si>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</si>
  <si>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</si>
  <si>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</si>
  <si>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</si>
  <si>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</si>
  <si>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</si>
  <si>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</si>
  <si>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</si>
  <si>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</si>
  <si>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</si>
  <si>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</si>
  <si>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</si>
  <si>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</si>
  <si>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</si>
  <si>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</si>
  <si>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</si>
  <si>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</si>
  <si>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</si>
  <si>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</si>
  <si>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</si>
  <si>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</si>
  <si>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</si>
  <si>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</si>
  <si>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</si>
  <si>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</si>
  <si>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</si>
  <si>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</si>
  <si>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</si>
  <si>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</si>
  <si>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</si>
  <si>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</si>
  <si>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</si>
  <si>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</si>
  <si>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</si>
  <si>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</si>
  <si>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</si>
  <si>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</si>
  <si>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</si>
  <si>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</si>
  <si>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</si>
  <si>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</si>
  <si>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</si>
  <si>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</si>
  <si>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</si>
  <si>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</si>
  <si>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</si>
  <si>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</si>
  <si>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</si>
  <si>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</si>
  <si>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</si>
  <si>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</si>
  <si>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</si>
  <si>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</si>
  <si>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</si>
  <si>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</si>
  <si>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</si>
  <si>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</si>
  <si>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</si>
  <si>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</si>
  <si>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</si>
  <si>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</si>
  <si>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</si>
  <si>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</si>
  <si>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</si>
  <si>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</si>
  <si>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</si>
  <si>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</si>
  <si>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</si>
  <si>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</si>
  <si>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</si>
  <si>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</si>
  <si>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</si>
  <si>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</si>
  <si>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</si>
  <si>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</si>
  <si>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</si>
  <si>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</si>
  <si>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</si>
  <si>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</si>
  <si>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</si>
  <si>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</si>
  <si>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</si>
  <si>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</si>
  <si>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</si>
  <si>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</si>
  <si>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</si>
  <si>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</si>
  <si>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</si>
  <si>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</si>
  <si>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</si>
  <si>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</si>
  <si>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</si>
  <si>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</si>
  <si>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</si>
  <si>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</si>
  <si>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</si>
  <si>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</si>
  <si>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</si>
  <si>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</si>
  <si>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</si>
  <si>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</si>
  <si>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</si>
  <si>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</si>
  <si>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</si>
  <si>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</si>
  <si>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</si>
  <si>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</si>
  <si>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</si>
  <si>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</si>
  <si>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</si>
  <si>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</si>
  <si>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</si>
  <si>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</si>
  <si>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</si>
  <si>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</si>
  <si>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</si>
  <si>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</si>
  <si>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</si>
  <si>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</si>
  <si>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</si>
  <si>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</si>
  <si>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</si>
  <si>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</si>
  <si>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</si>
  <si>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</si>
  <si>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</si>
  <si>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</si>
  <si>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</si>
  <si>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</si>
  <si>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</si>
  <si>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</si>
  <si>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</si>
  <si>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</si>
  <si>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</si>
  <si>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</si>
  <si>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</si>
  <si>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</si>
  <si>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</si>
  <si>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</si>
  <si>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</si>
  <si>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</si>
  <si>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</si>
  <si>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</si>
  <si>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</si>
  <si>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</si>
  <si>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</si>
  <si>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</si>
  <si>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</si>
  <si>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</si>
  <si>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</si>
  <si>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</si>
  <si>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</si>
  <si>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</si>
  <si>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</si>
  <si>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</si>
  <si>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</si>
  <si>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</si>
  <si>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</si>
  <si>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</si>
  <si>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</si>
  <si>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</si>
  <si>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</si>
  <si>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</si>
  <si>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</si>
  <si>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</si>
  <si>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</si>
  <si>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</si>
  <si>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</si>
  <si>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</si>
  <si>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</si>
  <si>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</si>
  <si>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</si>
  <si>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</si>
  <si>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</si>
  <si>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</si>
  <si>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</si>
  <si>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</si>
  <si>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</si>
  <si>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</si>
  <si>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</si>
  <si>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</si>
  <si>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</si>
  <si>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</si>
  <si>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</si>
  <si>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</si>
  <si>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</si>
  <si>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</si>
  <si>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</si>
  <si>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</si>
  <si>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</si>
  <si>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</si>
  <si>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</si>
  <si>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</si>
  <si>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</si>
  <si>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</si>
  <si>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</si>
  <si>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</si>
  <si>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</si>
  <si>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</si>
  <si>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</si>
  <si>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</si>
  <si>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</si>
  <si>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</si>
  <si>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</si>
  <si>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</si>
  <si>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</si>
  <si>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</si>
  <si>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</si>
  <si>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</si>
  <si>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</si>
  <si>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</si>
  <si>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</si>
  <si>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</si>
  <si>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</si>
  <si>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</si>
  <si>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</si>
  <si>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</si>
  <si>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</si>
  <si>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</si>
  <si>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</si>
  <si>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</si>
  <si>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</si>
  <si>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</si>
  <si>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</si>
  <si>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</si>
  <si>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</si>
  <si>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</si>
  <si>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</si>
  <si>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</si>
  <si>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</si>
  <si>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</si>
  <si>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</si>
  <si>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</si>
  <si>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</si>
  <si>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</si>
  <si>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</si>
  <si>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</si>
  <si>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</si>
  <si>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</si>
  <si>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</si>
  <si>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</si>
  <si>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</si>
  <si>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</si>
  <si>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</si>
  <si>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</si>
  <si>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</si>
  <si>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</si>
  <si>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</si>
  <si>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</si>
  <si>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</si>
  <si>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</si>
  <si>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</si>
  <si>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</si>
  <si>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</si>
  <si>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</si>
  <si>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</si>
  <si>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</si>
  <si>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</si>
  <si>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</si>
  <si>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</si>
  <si>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</si>
  <si>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</si>
  <si>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</si>
  <si>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</si>
  <si>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</si>
  <si>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</si>
  <si>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</si>
  <si>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</si>
  <si>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</si>
  <si>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</si>
  <si>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</si>
  <si>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</si>
  <si>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</si>
  <si>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</si>
  <si>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</si>
  <si>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</si>
  <si>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</si>
  <si>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</si>
  <si>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</si>
  <si>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</si>
  <si>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</si>
  <si>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</si>
  <si>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</si>
  <si>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</si>
  <si>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</si>
  <si>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</si>
  <si>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</si>
  <si>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</si>
  <si>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</si>
  <si>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</si>
  <si>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</si>
  <si>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</si>
  <si>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</si>
  <si>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</si>
  <si>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</si>
  <si>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</si>
  <si>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</si>
  <si>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</si>
  <si>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</si>
  <si>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</si>
  <si>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</si>
  <si>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</si>
  <si>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</si>
  <si>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</si>
  <si>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</si>
  <si>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</si>
  <si>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</si>
  <si>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</si>
  <si>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</si>
  <si>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</si>
  <si>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</si>
  <si>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</si>
  <si>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</si>
  <si>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</si>
  <si>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</si>
  <si>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</si>
  <si>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</si>
  <si>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</si>
  <si>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</si>
  <si>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</si>
  <si>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</si>
  <si>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</si>
  <si>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</si>
  <si>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</si>
  <si>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</si>
  <si>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</si>
  <si>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</si>
  <si>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</si>
  <si>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</si>
  <si>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</si>
  <si>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</si>
  <si>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</si>
  <si>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</si>
  <si>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</si>
  <si>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</si>
  <si>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</si>
  <si>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</si>
  <si>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</si>
  <si>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</si>
  <si>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</si>
  <si>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</si>
  <si>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</si>
  <si>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</si>
  <si>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</si>
  <si>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</si>
  <si>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</si>
  <si>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</si>
  <si>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</si>
  <si>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</si>
  <si>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</si>
  <si>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</si>
  <si>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</si>
  <si>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</si>
  <si>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</si>
  <si>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</si>
  <si>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</si>
  <si>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</si>
  <si>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</si>
  <si>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</si>
  <si>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</si>
  <si>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</si>
  <si>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</si>
  <si>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</si>
  <si>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</si>
  <si>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</si>
  <si>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</si>
  <si>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</si>
  <si>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</si>
  <si>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</si>
  <si>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</si>
  <si>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</si>
  <si>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</si>
  <si>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</si>
  <si>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</si>
  <si>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</si>
  <si>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</si>
  <si>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</si>
  <si>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</si>
  <si>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</si>
  <si>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</si>
  <si>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</si>
  <si>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</si>
  <si>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</si>
  <si>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</si>
  <si>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</si>
  <si>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</si>
  <si>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</si>
  <si>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</si>
  <si>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</si>
  <si>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</si>
  <si>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</si>
  <si>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</si>
  <si>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</si>
  <si>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</si>
  <si>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</si>
  <si>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</si>
  <si>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</si>
  <si>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</si>
  <si>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</si>
  <si>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</si>
  <si>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</si>
  <si>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</si>
  <si>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</si>
  <si>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</si>
  <si>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</si>
  <si>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</si>
  <si>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</si>
  <si>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</si>
  <si>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</si>
  <si>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</si>
  <si>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</si>
  <si>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</si>
  <si>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</si>
  <si>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</si>
  <si>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</si>
  <si>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</si>
  <si>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</si>
  <si>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</si>
  <si>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</si>
  <si>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</si>
  <si>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</si>
  <si>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</si>
  <si>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</si>
  <si>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</si>
  <si>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</si>
  <si>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</si>
  <si>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</si>
  <si>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</si>
  <si>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</si>
  <si>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</si>
  <si>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</si>
  <si>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</si>
  <si>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</si>
  <si>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</si>
  <si>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</si>
  <si>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</si>
  <si>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</si>
  <si>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</si>
  <si>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</si>
  <si>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</si>
  <si>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</si>
  <si>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</si>
  <si>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</si>
  <si>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</si>
  <si>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</si>
  <si>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</si>
  <si>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</si>
  <si>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</si>
  <si>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</si>
  <si>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</si>
  <si>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</si>
  <si>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</si>
  <si>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</si>
  <si>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</si>
  <si>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</si>
  <si>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</si>
  <si>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</si>
  <si>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</si>
  <si>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</si>
  <si>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</si>
  <si>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</si>
  <si>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</si>
  <si>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</si>
  <si>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</si>
  <si>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</si>
  <si>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</si>
  <si>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</si>
  <si>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</si>
  <si>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</si>
  <si>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</si>
  <si>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</si>
  <si>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</si>
  <si>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</si>
  <si>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</si>
  <si>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</si>
  <si>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</si>
  <si>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</si>
  <si>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</si>
  <si>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</si>
  <si>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</si>
  <si>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</si>
  <si>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</si>
  <si>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</si>
  <si>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</si>
  <si>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</si>
  <si>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</si>
  <si>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</si>
  <si>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</si>
  <si>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</si>
  <si>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</si>
  <si>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</si>
  <si>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</si>
  <si>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</si>
  <si>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</si>
  <si>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</si>
  <si>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</si>
  <si>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</si>
  <si>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</si>
  <si>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</si>
  <si>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</si>
  <si>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</si>
  <si>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</si>
  <si>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</si>
  <si>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</si>
  <si>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</si>
  <si>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</si>
  <si>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</si>
  <si>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</si>
  <si>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</si>
  <si>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</si>
  <si>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</si>
  <si>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</si>
  <si>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</si>
  <si>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</si>
  <si>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</si>
  <si>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</si>
  <si>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</si>
  <si>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</si>
  <si>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</si>
  <si>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</si>
  <si>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</si>
  <si>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</si>
  <si>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</si>
  <si>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</si>
  <si>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</si>
  <si>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</si>
  <si>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</si>
  <si>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</si>
  <si>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</si>
  <si>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</si>
  <si>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</si>
  <si>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</si>
  <si>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</si>
  <si>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</si>
  <si>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</si>
  <si>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</si>
  <si>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</si>
  <si>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</si>
  <si>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</si>
  <si>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</si>
  <si>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</si>
  <si>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</si>
  <si>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</si>
  <si>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</si>
  <si>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</si>
  <si>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</si>
  <si>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</si>
  <si>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</si>
  <si>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</si>
  <si>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</si>
  <si>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</si>
  <si>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</si>
  <si>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</si>
  <si>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</si>
  <si>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</si>
  <si>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</si>
  <si>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</si>
  <si>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</si>
  <si>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</si>
  <si>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</si>
  <si>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</si>
  <si>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</si>
  <si>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</si>
  <si>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</si>
  <si>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</si>
  <si>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</si>
  <si>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</si>
  <si>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</si>
  <si>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</si>
  <si>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</si>
  <si>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</si>
  <si>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</si>
  <si>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</si>
  <si>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</si>
  <si>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</si>
  <si>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</si>
  <si>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</si>
  <si>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</si>
  <si>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</si>
  <si>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</si>
  <si>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</si>
  <si>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</si>
  <si>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</si>
  <si>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</si>
  <si>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</si>
  <si>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</si>
  <si>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</si>
  <si>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</si>
  <si>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</si>
  <si>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</si>
  <si>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</si>
  <si>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</si>
  <si>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</si>
  <si>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</si>
  <si>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</si>
  <si>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</si>
  <si>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</si>
  <si>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</si>
  <si>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</si>
  <si>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</si>
  <si>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</si>
  <si>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</si>
  <si>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</si>
  <si>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</si>
  <si>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</si>
  <si>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</si>
  <si>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</si>
  <si>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</si>
  <si>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</si>
  <si>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</si>
  <si>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</si>
  <si>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</si>
  <si>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</si>
  <si>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</si>
  <si>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</si>
  <si>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</si>
  <si>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</si>
  <si>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</si>
  <si>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</si>
  <si>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</si>
  <si>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</si>
  <si>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</si>
  <si>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</si>
  <si>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</si>
  <si>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</si>
  <si>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</si>
  <si>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</si>
  <si>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</si>
  <si>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</si>
  <si>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</si>
  <si>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</si>
  <si>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</si>
  <si>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</si>
  <si>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</si>
  <si>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</si>
  <si>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</si>
  <si>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</si>
  <si>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</si>
  <si>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</si>
  <si>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</si>
  <si>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</si>
  <si>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</si>
  <si>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</si>
  <si>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</si>
  <si>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</si>
  <si>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</si>
  <si>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</si>
  <si>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</si>
  <si>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</si>
  <si>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</si>
  <si>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</si>
  <si>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</si>
  <si>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</si>
  <si>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</si>
  <si>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</si>
  <si>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</si>
  <si>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</si>
  <si>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</si>
  <si>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</si>
  <si>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</si>
  <si>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</si>
  <si>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</si>
  <si>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</si>
  <si>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</si>
  <si>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</si>
  <si>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</si>
  <si>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</si>
  <si>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</si>
  <si>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</si>
  <si>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</si>
  <si>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</si>
  <si>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</si>
  <si>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</si>
  <si>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</si>
  <si>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</si>
  <si>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</si>
  <si>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</si>
  <si>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</si>
  <si>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</si>
  <si>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</si>
  <si>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</si>
  <si>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</si>
  <si>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</si>
  <si>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</si>
  <si>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</si>
  <si>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</si>
  <si>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</si>
  <si>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</si>
  <si>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</si>
  <si>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</si>
  <si>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</si>
  <si>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</si>
  <si>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</si>
  <si>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</si>
  <si>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</si>
  <si>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</si>
  <si>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</si>
  <si>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</si>
  <si>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</si>
  <si>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</si>
  <si>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</si>
  <si>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</si>
  <si>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</si>
  <si>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</si>
  <si>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</si>
  <si>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</si>
  <si>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</si>
  <si>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</si>
  <si>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</si>
  <si>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</si>
  <si>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</si>
  <si>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</si>
  <si>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</si>
  <si>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</si>
  <si>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</si>
  <si>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</si>
  <si>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</si>
  <si>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</si>
  <si>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</si>
  <si>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</si>
  <si>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</si>
  <si>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</si>
  <si>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</si>
  <si>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</si>
  <si>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</si>
  <si>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</si>
  <si>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</si>
  <si>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</si>
  <si>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</si>
  <si>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</si>
  <si>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</si>
  <si>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</si>
  <si>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</si>
  <si>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</si>
  <si>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</si>
  <si>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</si>
  <si>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</si>
  <si>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</si>
  <si>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</si>
  <si>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</si>
  <si>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</si>
  <si>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</si>
  <si>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</si>
  <si>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</si>
  <si>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</si>
  <si>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</si>
  <si>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</si>
  <si>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</si>
  <si>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</si>
  <si>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</si>
  <si>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</si>
  <si>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</si>
  <si>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</si>
  <si>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</si>
  <si>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</si>
  <si>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</si>
  <si>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</si>
  <si>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</si>
  <si>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</si>
  <si>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</si>
  <si>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</si>
  <si>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</si>
  <si>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</si>
  <si>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</si>
  <si>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</si>
  <si>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</si>
  <si>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</si>
  <si>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</si>
  <si>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</si>
  <si>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</si>
  <si>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</si>
  <si>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</si>
  <si>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</si>
  <si>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</si>
  <si>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</si>
  <si>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</si>
  <si>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</si>
  <si>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</si>
  <si>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</si>
  <si>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</si>
  <si>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</si>
  <si>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</si>
  <si>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</si>
  <si>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</si>
  <si>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</si>
  <si>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</si>
  <si>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</si>
  <si>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</si>
  <si>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</si>
  <si>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</si>
  <si>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</si>
  <si>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</si>
  <si>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</si>
  <si>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</si>
  <si>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</si>
  <si>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</si>
  <si>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</si>
  <si>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</si>
  <si>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</si>
  <si>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</si>
  <si>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</si>
  <si>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</si>
  <si>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</si>
  <si>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</si>
  <si>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</si>
  <si>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</si>
  <si>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</si>
  <si>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</si>
  <si>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</si>
  <si>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</si>
  <si>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</si>
  <si>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</si>
  <si>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</si>
  <si>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</si>
  <si>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</si>
  <si>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</si>
  <si>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</si>
  <si>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</si>
  <si>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</si>
  <si>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</si>
  <si>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</si>
  <si>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</si>
  <si>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</si>
  <si>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</si>
  <si>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</si>
  <si>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</si>
  <si>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</si>
  <si>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</si>
  <si>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</si>
  <si>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</si>
  <si>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</si>
  <si>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</si>
  <si>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</si>
  <si>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</si>
  <si>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</si>
  <si>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</si>
  <si>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</si>
  <si>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</si>
  <si>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</si>
  <si>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</si>
  <si>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</si>
  <si>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</si>
  <si>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</si>
  <si>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</si>
  <si>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</si>
  <si>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</si>
  <si>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</si>
  <si>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</si>
  <si>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</si>
  <si>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</si>
  <si>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</si>
  <si>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</si>
  <si>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</si>
  <si>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</si>
  <si>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</si>
  <si>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</si>
  <si>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</si>
  <si>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</si>
  <si>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</si>
  <si>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</si>
  <si>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</si>
  <si>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</si>
  <si>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</si>
  <si>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</si>
  <si>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</si>
  <si>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</si>
  <si>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</si>
  <si>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</si>
  <si>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</si>
  <si>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</si>
  <si>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</si>
  <si>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</si>
  <si>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</si>
  <si>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</si>
  <si>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</si>
  <si>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</si>
  <si>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</si>
  <si>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</si>
  <si>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</si>
  <si>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</si>
  <si>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</si>
  <si>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</si>
  <si>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</si>
  <si>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</si>
  <si>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</si>
  <si>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</si>
  <si>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</si>
  <si>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</si>
  <si>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</si>
  <si>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</si>
  <si>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</si>
  <si>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</si>
  <si>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</si>
  <si>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</si>
  <si>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</si>
  <si>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</si>
  <si>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</si>
  <si>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</si>
  <si>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</si>
  <si>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</si>
  <si>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</si>
  <si>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</si>
  <si>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</si>
  <si>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</si>
  <si>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</si>
  <si>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</si>
  <si>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</si>
  <si>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</si>
  <si>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</si>
  <si>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</si>
  <si>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</si>
  <si>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</si>
  <si>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</si>
  <si>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</si>
  <si>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</si>
  <si>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</si>
  <si>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</si>
  <si>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</si>
  <si>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</si>
  <si>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</si>
  <si>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</si>
  <si>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</si>
  <si>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</si>
  <si>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</si>
  <si>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</si>
  <si>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</si>
  <si>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</si>
  <si>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</si>
  <si>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</si>
  <si>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</si>
  <si>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</si>
  <si>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</si>
  <si>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</si>
  <si>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</si>
  <si>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</si>
  <si>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</si>
  <si>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</si>
  <si>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</si>
  <si>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</si>
  <si>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</si>
  <si>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</si>
  <si>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</si>
  <si>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</si>
  <si>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</si>
  <si>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</si>
  <si>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</si>
  <si>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</si>
  <si>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</si>
  <si>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</si>
  <si>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</si>
  <si>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</si>
  <si>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</si>
  <si>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</si>
  <si>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</si>
  <si>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</si>
  <si>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</si>
  <si>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</si>
  <si>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</si>
  <si>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</si>
  <si>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</si>
  <si>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</si>
  <si>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</si>
  <si>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</si>
  <si>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</si>
  <si>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</si>
  <si>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</si>
  <si>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</si>
  <si>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</si>
  <si>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</si>
  <si>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</si>
  <si>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</si>
  <si>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</si>
  <si>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</si>
  <si>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</si>
  <si>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</si>
  <si>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</si>
  <si>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</si>
  <si>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</si>
  <si>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</si>
  <si>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</si>
  <si>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</si>
  <si>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</si>
  <si>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</si>
  <si>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</si>
  <si>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</si>
  <si>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</si>
  <si>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</si>
  <si>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</si>
  <si>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</si>
  <si>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</si>
  <si>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</si>
  <si>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</si>
  <si>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</si>
  <si>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</si>
  <si>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</si>
  <si>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</si>
  <si>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</si>
  <si>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</si>
  <si>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</si>
  <si>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</si>
  <si>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</si>
  <si>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</si>
  <si>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</si>
  <si>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</si>
  <si>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</si>
  <si>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</si>
  <si>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</si>
  <si>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</si>
  <si>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</si>
  <si>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</si>
  <si>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</si>
  <si>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</si>
  <si>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</si>
  <si>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</si>
  <si>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</si>
  <si>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</si>
  <si>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</si>
  <si>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</si>
  <si>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</si>
  <si>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</si>
  <si>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</si>
  <si>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</si>
  <si>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</si>
  <si>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</si>
  <si>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</si>
  <si>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</si>
  <si>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</si>
  <si>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</si>
  <si>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</si>
  <si>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</si>
  <si>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</si>
  <si>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</si>
  <si>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</si>
  <si>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</si>
  <si>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</si>
  <si>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</si>
  <si>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</si>
  <si>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</si>
  <si>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</si>
  <si>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</si>
  <si>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</si>
  <si>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</si>
  <si>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</si>
  <si>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</si>
  <si>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</si>
  <si>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</si>
  <si>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</si>
  <si>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</si>
  <si>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</si>
  <si>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</si>
  <si>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</si>
  <si>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</si>
  <si>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</si>
  <si>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</si>
  <si>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</si>
  <si>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</si>
  <si>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</si>
  <si>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</si>
  <si>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</si>
  <si>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</si>
  <si>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</si>
  <si>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</si>
  <si>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</si>
  <si>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</si>
  <si>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</si>
  <si>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</si>
  <si>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</si>
  <si>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</si>
  <si>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</si>
  <si>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</si>
  <si>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</si>
  <si>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</si>
  <si>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</si>
  <si>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</si>
  <si>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</si>
  <si>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</si>
  <si>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</si>
  <si>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</si>
  <si>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</si>
  <si>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</si>
  <si>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</si>
  <si>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</si>
  <si>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</si>
  <si>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</si>
  <si>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</si>
  <si>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</si>
  <si>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</si>
  <si>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</si>
  <si>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</si>
  <si>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</si>
  <si>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</si>
  <si>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</si>
  <si>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</si>
  <si>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</si>
  <si>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</si>
  <si>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</si>
  <si>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</si>
  <si>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</si>
  <si>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</si>
  <si>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</si>
  <si>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</si>
  <si>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</si>
  <si>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</si>
  <si>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</si>
  <si>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</si>
  <si>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</si>
  <si>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</si>
  <si>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</si>
  <si>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</si>
  <si>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</si>
  <si>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</si>
  <si>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</si>
  <si>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</si>
  <si>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</si>
  <si>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</si>
  <si>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</si>
  <si>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</si>
  <si>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</si>
  <si>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</si>
  <si>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</si>
  <si>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</si>
  <si>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</si>
  <si>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</si>
  <si>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</si>
  <si>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</si>
  <si>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</si>
  <si>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</si>
  <si>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</si>
  <si>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</si>
  <si>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</si>
  <si>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</si>
  <si>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</si>
  <si>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</si>
  <si>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</si>
  <si>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</si>
  <si>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</si>
  <si>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</si>
  <si>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</si>
  <si>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</si>
  <si>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</si>
  <si>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</si>
  <si>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</si>
  <si>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</si>
  <si>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</si>
  <si>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</si>
  <si>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</si>
  <si>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</si>
  <si>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</si>
  <si>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</si>
  <si>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</si>
  <si>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</si>
  <si>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</si>
  <si>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</si>
  <si>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</si>
  <si>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</si>
  <si>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</si>
  <si>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</si>
  <si>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</si>
  <si>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</si>
  <si>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</si>
  <si>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</si>
  <si>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</si>
  <si>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</si>
  <si>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</si>
  <si>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</si>
  <si>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</si>
  <si>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</si>
  <si>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</si>
  <si>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</si>
  <si>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</si>
  <si>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</si>
  <si>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</si>
  <si>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</si>
  <si>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</si>
  <si>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</si>
  <si>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</si>
  <si>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</si>
  <si>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</si>
  <si>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</si>
  <si>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</si>
  <si>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</si>
  <si>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</si>
  <si>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</si>
  <si>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</si>
  <si>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</si>
  <si>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</si>
  <si>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</si>
  <si>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</si>
  <si>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</si>
  <si>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</si>
  <si>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</si>
  <si>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</si>
  <si>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</si>
  <si>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</si>
  <si>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</si>
  <si>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</si>
  <si>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</si>
  <si>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</si>
  <si>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</si>
  <si>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</si>
  <si>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</si>
  <si>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</si>
  <si>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</si>
  <si>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</si>
  <si>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</si>
  <si>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</si>
  <si>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</si>
  <si>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</si>
  <si>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</si>
  <si>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</si>
  <si>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</si>
  <si>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</si>
  <si>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</si>
  <si>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</si>
  <si>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</si>
  <si>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</si>
  <si>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</si>
  <si>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</si>
  <si>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</si>
  <si>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</si>
  <si>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</si>
  <si>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</si>
  <si>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</si>
  <si>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</si>
  <si>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</si>
  <si>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</si>
  <si>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</si>
  <si>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</si>
  <si>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</si>
  <si>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</si>
  <si>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</si>
  <si>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</si>
  <si>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</si>
  <si>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</si>
  <si>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</si>
  <si>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</si>
  <si>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</si>
  <si>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</si>
  <si>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</si>
  <si>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</si>
  <si>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</si>
  <si>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</si>
  <si>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</si>
  <si>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</si>
  <si>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</si>
  <si>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</si>
  <si>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</si>
  <si>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</si>
  <si>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</si>
  <si>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</si>
  <si>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</si>
  <si>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</si>
  <si>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</si>
  <si>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</si>
  <si>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</si>
  <si>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</si>
  <si>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</si>
  <si>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</si>
  <si>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</si>
  <si>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</si>
  <si>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</si>
  <si>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</si>
  <si>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</si>
  <si>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</si>
  <si>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</si>
  <si>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</si>
  <si>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</si>
  <si>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</si>
  <si>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</si>
  <si>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</si>
  <si>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</si>
  <si>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</si>
  <si>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</si>
  <si>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</si>
  <si>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</si>
  <si>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</si>
  <si>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</si>
  <si>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</si>
  <si>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</si>
  <si>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</si>
  <si>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</si>
  <si>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</si>
  <si>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</si>
  <si>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</si>
  <si>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</si>
  <si>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</si>
  <si>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</si>
  <si>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</si>
  <si>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</si>
  <si>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</si>
  <si>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</si>
  <si>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</si>
  <si>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</si>
  <si>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</si>
  <si>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</si>
  <si>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</si>
  <si>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</si>
  <si>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</si>
  <si>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</si>
  <si>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</si>
  <si>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</si>
  <si>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</si>
  <si>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</si>
  <si>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</si>
  <si>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</si>
  <si>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</si>
  <si>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</si>
  <si>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</si>
  <si>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</si>
  <si>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</si>
  <si>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</si>
  <si>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</si>
  <si>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</si>
  <si>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</si>
  <si>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</si>
  <si>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</si>
  <si>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</si>
  <si>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</si>
  <si>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</si>
  <si>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</si>
  <si>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</si>
  <si>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</si>
  <si>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</si>
  <si>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</si>
  <si>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</si>
  <si>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</si>
  <si>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</si>
  <si>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</si>
  <si>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</si>
  <si>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</si>
  <si>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</si>
  <si>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</si>
  <si>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</si>
  <si>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</si>
  <si>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</si>
  <si>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</si>
  <si>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</si>
  <si>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</si>
  <si>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</si>
  <si>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</si>
  <si>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</si>
  <si>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</si>
  <si>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</si>
  <si>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</si>
  <si>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</si>
  <si>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</si>
  <si>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</si>
  <si>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</si>
  <si>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</si>
  <si>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</si>
  <si>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</si>
  <si>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</si>
  <si>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</si>
  <si>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</si>
  <si>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</si>
  <si>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</si>
  <si>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</si>
  <si>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</si>
  <si>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</si>
  <si>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</si>
  <si>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</si>
  <si>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</si>
  <si>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</si>
  <si>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</si>
  <si>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</si>
  <si>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</si>
  <si>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</si>
  <si>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</si>
  <si>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</si>
  <si>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</si>
  <si>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</si>
  <si>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</si>
  <si>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</si>
  <si>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</si>
  <si>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</si>
  <si>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</si>
  <si>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</si>
  <si>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</si>
  <si>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</si>
  <si>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</si>
  <si>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</si>
  <si>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</si>
  <si>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</si>
  <si>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</si>
  <si>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</si>
  <si>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</si>
  <si>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</si>
  <si>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</si>
  <si>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</si>
  <si>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</si>
  <si>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</si>
  <si>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</si>
  <si>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</si>
  <si>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</si>
  <si>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</si>
  <si>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</si>
  <si>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</si>
  <si>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</si>
  <si>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</si>
  <si>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</si>
  <si>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</si>
  <si>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</si>
  <si>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</si>
  <si>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</si>
  <si>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</si>
  <si>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</si>
  <si>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</si>
  <si>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</si>
  <si>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</si>
  <si>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</si>
  <si>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</si>
  <si>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</si>
  <si>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</si>
  <si>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</si>
  <si>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</si>
  <si>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</si>
  <si>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</si>
  <si>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</si>
  <si>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</si>
  <si>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</si>
  <si>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</si>
  <si>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</si>
  <si>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</si>
  <si>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</si>
  <si>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</si>
  <si>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</si>
  <si>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</si>
  <si>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</si>
  <si>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</si>
  <si>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</si>
  <si>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</si>
  <si>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</si>
  <si>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</si>
  <si>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</si>
  <si>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</si>
  <si>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</si>
  <si>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</si>
  <si>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</si>
  <si>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</si>
  <si>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</si>
  <si>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</si>
  <si>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</si>
  <si>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</si>
  <si>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</si>
  <si>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</si>
  <si>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</si>
  <si>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</si>
  <si>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</si>
  <si>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</si>
  <si>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</si>
  <si>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</si>
  <si>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</si>
  <si>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</si>
  <si>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</si>
  <si>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</si>
  <si>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</si>
  <si>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</si>
  <si>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</si>
  <si>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</si>
  <si>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</si>
  <si>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</si>
  <si>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</si>
  <si>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</si>
  <si>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</si>
  <si>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</si>
  <si>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</si>
  <si>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</si>
  <si>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</si>
  <si>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</si>
  <si>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</si>
  <si>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</si>
  <si>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</si>
  <si>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</si>
  <si>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</si>
  <si>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</si>
  <si>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</si>
  <si>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</si>
  <si>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</si>
  <si>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</si>
  <si>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</si>
  <si>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</si>
  <si>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</si>
  <si>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</si>
  <si>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</si>
  <si>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</si>
  <si>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</si>
  <si>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</si>
  <si>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</si>
  <si>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</si>
  <si>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</si>
  <si>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</si>
  <si>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</si>
  <si>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</si>
  <si>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</si>
  <si>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</si>
  <si>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</si>
  <si>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</si>
  <si>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</si>
  <si>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</si>
  <si>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</si>
  <si>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</si>
  <si>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</si>
  <si>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</si>
  <si>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</si>
  <si>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</si>
  <si>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</si>
  <si>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</si>
  <si>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</si>
  <si>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</si>
  <si>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</si>
  <si>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</si>
  <si>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</si>
  <si>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</si>
  <si>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</si>
  <si>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</si>
  <si>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</si>
  <si>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</si>
  <si>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</si>
  <si>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</si>
  <si>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</si>
  <si>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</si>
  <si>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</si>
  <si>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</si>
  <si>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</si>
  <si>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</si>
  <si>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</si>
  <si>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</si>
  <si>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</si>
  <si>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</si>
  <si>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</si>
  <si>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</si>
  <si>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</si>
  <si>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</si>
  <si>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</si>
  <si>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</si>
  <si>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</si>
  <si>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</si>
  <si>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</si>
  <si>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</si>
  <si>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</si>
  <si>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</si>
  <si>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</si>
  <si>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</si>
  <si>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</si>
  <si>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</si>
  <si>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</si>
  <si>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</si>
  <si>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</si>
  <si>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</si>
  <si>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</si>
  <si>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</si>
  <si>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</si>
  <si>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</si>
  <si>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</si>
  <si>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</si>
  <si>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</si>
  <si>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</si>
  <si>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</si>
  <si>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</si>
  <si>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</si>
  <si>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</si>
  <si>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</si>
  <si>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</si>
  <si>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</si>
  <si>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</si>
  <si>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</si>
  <si>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</si>
  <si>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</si>
  <si>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</si>
  <si>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</si>
  <si>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</si>
  <si>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</si>
  <si>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</si>
  <si>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</si>
  <si>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</si>
  <si>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</si>
  <si>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</si>
  <si>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</si>
  <si>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</si>
  <si>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</si>
  <si>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</si>
  <si>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</si>
  <si>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</si>
  <si>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</si>
  <si>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</si>
  <si>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</si>
  <si>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</si>
  <si>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</si>
  <si>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</si>
  <si>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</si>
  <si>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</si>
  <si>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</si>
  <si>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</si>
  <si>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</si>
  <si>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</si>
  <si>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</si>
  <si>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</si>
  <si>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</si>
  <si>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</si>
  <si>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</si>
  <si>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</si>
  <si>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</si>
  <si>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</si>
  <si>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</si>
  <si>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</si>
  <si>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</si>
  <si>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</si>
  <si>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</si>
  <si>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</si>
  <si>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</si>
  <si>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</si>
  <si>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</si>
  <si>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</si>
  <si>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</si>
  <si>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</si>
  <si>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</si>
  <si>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</si>
  <si>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</si>
  <si>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</si>
  <si>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</si>
  <si>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</si>
  <si>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</si>
  <si>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</si>
  <si>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</si>
  <si>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</si>
  <si>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</si>
  <si>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</si>
  <si>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</si>
  <si>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</si>
  <si>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</si>
  <si>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</si>
  <si>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</si>
  <si>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</si>
  <si>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</si>
  <si>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</si>
  <si>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</si>
  <si>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</si>
  <si>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</si>
  <si>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</si>
  <si>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</si>
  <si>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</si>
  <si>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</si>
  <si>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</si>
  <si>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</si>
  <si>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</si>
  <si>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</si>
  <si>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</si>
  <si>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</si>
  <si>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</si>
  <si>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</si>
  <si>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</si>
  <si>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</si>
  <si>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</si>
  <si>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</si>
  <si>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</si>
  <si>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</si>
  <si>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</si>
  <si>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</si>
  <si>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</si>
  <si>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</si>
  <si>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</si>
  <si>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</si>
  <si>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</si>
  <si>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</si>
  <si>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</si>
  <si>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</si>
  <si>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</si>
  <si>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</si>
  <si>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</si>
  <si>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</si>
  <si>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</si>
  <si>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</si>
  <si>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</si>
  <si>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</si>
  <si>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</si>
  <si>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</si>
  <si>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</si>
  <si>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</si>
  <si>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</si>
  <si>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</si>
  <si>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</si>
  <si>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</si>
  <si>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</si>
  <si>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</si>
  <si>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</si>
  <si>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</si>
  <si>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</si>
  <si>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</si>
  <si>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</si>
  <si>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</si>
  <si>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</si>
  <si>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</si>
  <si>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</si>
  <si>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</si>
  <si>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</si>
  <si>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</si>
  <si>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</si>
  <si>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</si>
  <si>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</si>
  <si>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</si>
  <si>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</si>
  <si>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</si>
  <si>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</si>
  <si>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</si>
  <si>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</si>
  <si>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</si>
  <si>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</si>
  <si>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</si>
  <si>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</si>
  <si>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</si>
  <si>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</si>
  <si>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</si>
  <si>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</si>
  <si>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</si>
  <si>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</si>
  <si>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</si>
  <si>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</si>
  <si>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</si>
  <si>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</si>
  <si>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</si>
  <si>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</si>
  <si>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</si>
  <si>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</si>
  <si>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</si>
  <si>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</si>
  <si>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</si>
  <si>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</si>
  <si>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</si>
  <si>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</si>
  <si>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</si>
  <si>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</si>
  <si>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</si>
  <si>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</si>
  <si>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</si>
  <si>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</si>
  <si>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</si>
  <si>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</si>
  <si>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</si>
  <si>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</si>
  <si>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</si>
  <si>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</si>
  <si>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</si>
  <si>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</si>
  <si>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</si>
  <si>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</si>
  <si>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</si>
  <si>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</si>
  <si>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</si>
  <si>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</si>
  <si>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</si>
  <si>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</si>
  <si>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</si>
  <si>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</si>
  <si>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</si>
  <si>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</si>
  <si>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</si>
  <si>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</si>
  <si>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</si>
  <si>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</si>
  <si>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</si>
  <si>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</si>
  <si>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</si>
  <si>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</si>
  <si>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</si>
  <si>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</si>
  <si>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</si>
  <si>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</si>
  <si>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</si>
  <si>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</si>
  <si>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</si>
  <si>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</si>
  <si>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</si>
  <si>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</si>
  <si>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</si>
  <si>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</si>
  <si>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</si>
  <si>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</si>
  <si>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</si>
  <si>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</si>
  <si>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</si>
  <si>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</si>
  <si>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</si>
  <si>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</si>
  <si>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</si>
  <si>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</si>
  <si>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</si>
  <si>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</si>
  <si>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</si>
  <si>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</si>
  <si>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</si>
  <si>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</si>
  <si>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</si>
  <si>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</si>
  <si>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</si>
  <si>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</si>
  <si>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</si>
  <si>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</si>
  <si>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</si>
  <si>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</si>
  <si>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</si>
  <si>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</si>
  <si>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</si>
  <si>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</si>
  <si>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</si>
  <si>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</si>
  <si>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</si>
  <si>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</si>
  <si>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</si>
  <si>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</si>
  <si>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</si>
  <si>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</si>
  <si>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</si>
  <si>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</si>
  <si>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</si>
  <si>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</si>
  <si>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</si>
  <si>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</si>
  <si>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</si>
  <si>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</si>
  <si>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</si>
  <si>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</si>
  <si>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</si>
  <si>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</si>
  <si>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</si>
  <si>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</si>
  <si>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</si>
  <si>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</si>
  <si>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</si>
  <si>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</si>
  <si>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</si>
  <si>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</si>
  <si>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</si>
  <si>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</si>
  <si>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</si>
  <si>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</si>
  <si>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</si>
  <si>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</si>
  <si>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</si>
  <si>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</si>
  <si>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</si>
  <si>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</si>
  <si>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</si>
  <si>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</si>
  <si>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</si>
  <si>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</si>
  <si>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</si>
  <si>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</si>
  <si>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</si>
  <si>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</si>
  <si>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</si>
  <si>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</si>
  <si>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</si>
  <si>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</si>
  <si>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</si>
  <si>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</si>
  <si>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</si>
  <si>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</si>
  <si>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</si>
  <si>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</si>
  <si>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</si>
  <si>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</si>
  <si>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</si>
  <si>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</si>
  <si>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</si>
  <si>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</si>
  <si>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</si>
  <si>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</si>
  <si>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</si>
  <si>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</si>
  <si>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</si>
  <si>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</si>
  <si>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</si>
  <si>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</si>
  <si>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</si>
  <si>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</si>
  <si>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</si>
  <si>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</si>
  <si>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</si>
  <si>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</si>
  <si>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</si>
  <si>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</si>
  <si>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</si>
  <si>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</si>
  <si>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</si>
  <si>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</si>
  <si>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</si>
  <si>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</si>
  <si>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</si>
  <si>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</si>
  <si>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</si>
  <si>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</si>
  <si>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</si>
  <si>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</si>
  <si>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</si>
  <si>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</si>
  <si>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</si>
  <si>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</si>
  <si>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</si>
  <si>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</si>
  <si>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</si>
  <si>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</si>
  <si>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</si>
  <si>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</si>
  <si>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</si>
  <si>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</si>
  <si>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</si>
  <si>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</si>
  <si>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</si>
  <si>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</si>
  <si>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</si>
  <si>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</si>
  <si>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</si>
  <si>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</si>
  <si>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</si>
  <si>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</si>
  <si>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</si>
  <si>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</si>
  <si>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</si>
  <si>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</si>
  <si>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</si>
  <si>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</si>
  <si>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</si>
  <si>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</si>
  <si>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</si>
  <si>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</si>
  <si>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</si>
  <si>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</si>
  <si>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</si>
  <si>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</si>
  <si>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</si>
  <si>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</si>
  <si>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</si>
  <si>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</si>
  <si>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</si>
  <si>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</si>
  <si>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</si>
  <si>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</si>
  <si>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</si>
  <si>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</si>
  <si>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</si>
  <si>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</si>
  <si>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</si>
  <si>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</si>
  <si>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</si>
  <si>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</si>
  <si>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</si>
  <si>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</si>
  <si>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</si>
  <si>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</si>
  <si>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</si>
  <si>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</si>
  <si>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</si>
  <si>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</si>
  <si>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</si>
  <si>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</si>
  <si>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</si>
  <si>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</si>
  <si>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</si>
  <si>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</si>
  <si>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</si>
  <si>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</si>
  <si>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</si>
  <si>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</si>
  <si>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</si>
  <si>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</si>
  <si>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</si>
  <si>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</si>
  <si>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</si>
  <si>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</si>
  <si>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</si>
  <si>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</si>
  <si>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</si>
  <si>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</si>
  <si>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</si>
  <si>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</si>
  <si>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</si>
  <si>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</si>
  <si>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</si>
  <si>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</si>
  <si>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</si>
  <si>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</si>
  <si>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</si>
  <si>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</si>
  <si>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</si>
  <si>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</si>
  <si>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</si>
  <si>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</si>
  <si>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</si>
  <si>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</si>
  <si>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</si>
  <si>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</si>
  <si>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</si>
  <si>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</si>
  <si>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</si>
  <si>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</si>
  <si>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</si>
  <si>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</si>
  <si>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</si>
  <si>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</si>
  <si>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</si>
  <si>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</si>
  <si>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</si>
  <si>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</si>
  <si>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</si>
  <si>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</si>
  <si>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</si>
  <si>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</si>
  <si>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</si>
  <si>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</si>
  <si>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</si>
  <si>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</si>
  <si>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</si>
  <si>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</si>
  <si>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</si>
  <si>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</si>
  <si>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</si>
  <si>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</si>
  <si>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</si>
  <si>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</si>
  <si>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</si>
  <si>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</si>
  <si>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</si>
  <si>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</si>
  <si>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</si>
  <si>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</si>
  <si>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</si>
  <si>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</si>
  <si>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</si>
  <si>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</si>
  <si>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</si>
  <si>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</si>
  <si>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</si>
  <si>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</si>
  <si>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</si>
  <si>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</si>
  <si>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</si>
  <si>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</si>
  <si>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</si>
  <si>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</si>
  <si>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</si>
  <si>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</si>
  <si>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</si>
  <si>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</si>
  <si>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</si>
  <si>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</si>
  <si>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</si>
  <si>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</si>
  <si>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</si>
  <si>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</si>
  <si>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</si>
  <si>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</si>
  <si>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</si>
  <si>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</si>
  <si>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</si>
  <si>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</si>
  <si>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</si>
  <si>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</si>
  <si>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</si>
  <si>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</si>
  <si>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</si>
  <si>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</si>
  <si>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</si>
  <si>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</si>
  <si>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</si>
  <si>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</si>
  <si>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</si>
  <si>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</si>
  <si>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</si>
  <si>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</si>
  <si>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</si>
  <si>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</si>
  <si>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</si>
  <si>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</si>
  <si>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</si>
  <si>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</si>
  <si>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</si>
  <si>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</si>
  <si>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</si>
  <si>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</si>
  <si>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</si>
  <si>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</si>
  <si>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</si>
  <si>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</si>
  <si>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</si>
  <si>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</si>
  <si>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</si>
  <si>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</si>
  <si>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</si>
  <si>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</si>
  <si>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</si>
  <si>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</si>
  <si>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</si>
  <si>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</si>
  <si>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</si>
  <si>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</si>
  <si>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</si>
  <si>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</si>
  <si>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</si>
  <si>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</si>
  <si>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</si>
  <si>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</si>
  <si>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</si>
  <si>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</si>
  <si>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</si>
  <si>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</si>
  <si>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</si>
  <si>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</si>
  <si>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</si>
  <si>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</si>
  <si>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</si>
  <si>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</si>
  <si>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</si>
  <si>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</si>
  <si>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</si>
  <si>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</si>
  <si>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</si>
  <si>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</si>
  <si>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</si>
  <si>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</si>
  <si>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</si>
  <si>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</si>
  <si>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</si>
  <si>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</si>
  <si>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</si>
  <si>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</si>
  <si>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</si>
  <si>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</si>
  <si>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</si>
  <si>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</si>
  <si>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</si>
  <si>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</si>
  <si>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</si>
  <si>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</si>
  <si>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</si>
  <si>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</si>
  <si>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</si>
  <si>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</si>
  <si>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</si>
  <si>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</si>
  <si>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</si>
  <si>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</si>
  <si>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</si>
  <si>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</si>
  <si>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</si>
  <si>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</si>
  <si>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</si>
  <si>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</si>
  <si>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</si>
  <si>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</si>
  <si>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</si>
  <si>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</si>
  <si>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</si>
  <si>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</si>
  <si>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</si>
  <si>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</si>
  <si>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</si>
  <si>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</si>
  <si>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</si>
  <si>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</si>
  <si>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</si>
  <si>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</si>
  <si>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</si>
  <si>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</si>
  <si>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</si>
  <si>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</si>
  <si>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</si>
  <si>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</si>
  <si>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</si>
  <si>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</si>
  <si>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</si>
  <si>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</si>
  <si>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</si>
  <si>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</si>
  <si>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</si>
  <si>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</si>
  <si>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</si>
  <si>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</si>
  <si>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</si>
  <si>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</si>
  <si>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</si>
  <si>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</si>
  <si>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</si>
  <si>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</si>
  <si>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</si>
  <si>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</si>
  <si>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</si>
  <si>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</si>
  <si>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</si>
  <si>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</si>
  <si>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</si>
  <si>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</si>
  <si>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</si>
  <si>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</si>
  <si>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</si>
  <si>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</si>
  <si>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</si>
  <si>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</si>
  <si>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</si>
  <si>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</si>
  <si>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</si>
  <si>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</si>
  <si>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</si>
  <si>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</si>
  <si>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</si>
  <si>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</si>
  <si>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</si>
  <si>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</si>
  <si>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</si>
  <si>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</si>
  <si>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</si>
  <si>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</si>
  <si>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</si>
  <si>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</si>
  <si>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</si>
  <si>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</si>
  <si>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</si>
  <si>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</si>
  <si>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</si>
  <si>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</si>
  <si>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</si>
  <si>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</si>
  <si>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</si>
  <si>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</si>
  <si>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</si>
  <si>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</si>
  <si>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</si>
  <si>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</si>
  <si>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</si>
  <si>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</si>
  <si>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</si>
  <si>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</si>
  <si>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</si>
  <si>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</si>
  <si>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</si>
  <si>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</si>
  <si>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</si>
  <si>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</si>
  <si>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</si>
  <si>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</si>
  <si>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</si>
  <si>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</si>
  <si>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</si>
  <si>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</si>
  <si>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</si>
  <si>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</si>
  <si>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</si>
  <si>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</si>
  <si>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</si>
  <si>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</si>
  <si>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</si>
  <si>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</si>
  <si>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</si>
  <si>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</si>
  <si>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</si>
  <si>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</si>
  <si>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</si>
  <si>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</si>
  <si>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</si>
  <si>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</si>
  <si>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</si>
  <si>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</si>
  <si>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</si>
  <si>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</si>
  <si>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</si>
  <si>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</si>
  <si>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</si>
  <si>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</si>
  <si>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</si>
  <si>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</si>
  <si>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</si>
  <si>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</si>
  <si>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</si>
  <si>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</si>
  <si>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</si>
  <si>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</si>
  <si>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</si>
  <si>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</si>
  <si>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</si>
  <si>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</si>
  <si>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</si>
  <si>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</si>
  <si>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</si>
  <si>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</si>
  <si>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</si>
  <si>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</si>
  <si>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</si>
  <si>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</si>
  <si>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</si>
  <si>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</si>
  <si>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</si>
  <si>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</si>
  <si>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</si>
  <si>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</si>
  <si>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</si>
  <si>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</si>
  <si>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</si>
  <si>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</si>
  <si>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</si>
  <si>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</si>
  <si>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</si>
  <si>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</si>
  <si>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</si>
  <si>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</si>
  <si>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</si>
  <si>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</si>
  <si>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</si>
  <si>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</si>
  <si>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</si>
  <si>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</si>
  <si>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</si>
  <si>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</si>
  <si>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</si>
  <si>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</si>
  <si>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</si>
  <si>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</si>
  <si>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</si>
  <si>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</si>
  <si>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</si>
  <si>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</si>
  <si>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</si>
  <si>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</si>
  <si>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</si>
  <si>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</si>
  <si>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</si>
  <si>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</si>
  <si>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</si>
  <si>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</si>
  <si>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</si>
  <si>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</si>
  <si>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</si>
  <si>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</si>
  <si>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</si>
  <si>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</si>
  <si>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</si>
  <si>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</si>
  <si>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</si>
  <si>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</si>
  <si>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</si>
  <si>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</si>
  <si>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</si>
  <si>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</si>
  <si>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</si>
  <si>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</si>
  <si>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</si>
  <si>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</si>
  <si>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</si>
  <si>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</si>
  <si>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</si>
  <si>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</si>
  <si>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</si>
  <si>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</si>
  <si>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</si>
  <si>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</si>
  <si>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</si>
  <si>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</si>
  <si>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</si>
  <si>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</si>
  <si>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</si>
  <si>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</si>
  <si>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</si>
  <si>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</si>
  <si>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</si>
  <si>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</si>
  <si>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</si>
  <si>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</si>
  <si>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</si>
  <si>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</si>
  <si>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</si>
  <si>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</si>
  <si>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</si>
  <si>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</si>
  <si>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</si>
  <si>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</si>
  <si>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</si>
  <si>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</si>
  <si>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</si>
  <si>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</si>
  <si>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</si>
  <si>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</si>
  <si>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</si>
  <si>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</si>
  <si>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</si>
  <si>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</si>
  <si>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</si>
  <si>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</si>
  <si>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</si>
  <si>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</si>
  <si>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</si>
  <si>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</si>
  <si>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</si>
  <si>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</si>
  <si>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</si>
  <si>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</si>
  <si>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</si>
  <si>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</si>
  <si>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</si>
  <si>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</si>
  <si>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</si>
  <si>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</si>
  <si>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</si>
  <si>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</si>
  <si>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</si>
  <si>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</si>
  <si>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</si>
  <si>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</si>
  <si>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</si>
  <si>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</si>
  <si>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</si>
  <si>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</si>
  <si>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</si>
  <si>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</si>
  <si>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</si>
  <si>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</si>
  <si>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</si>
  <si>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</si>
  <si>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</si>
  <si>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</si>
  <si>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</si>
  <si>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</si>
  <si>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</si>
  <si>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</si>
  <si>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</si>
  <si>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</si>
  <si>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</si>
  <si>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</si>
  <si>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</si>
  <si>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</si>
  <si>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</si>
  <si>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</si>
  <si>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</si>
  <si>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</si>
  <si>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</si>
  <si>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</si>
  <si>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</si>
  <si>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</si>
  <si>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</si>
  <si>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</si>
  <si>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</si>
  <si>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</si>
  <si>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</si>
  <si>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</si>
  <si>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</si>
  <si>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</si>
  <si>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</si>
  <si>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</si>
  <si>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</si>
  <si>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</si>
  <si>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</si>
  <si>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</si>
  <si>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</si>
  <si>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</si>
  <si>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</si>
  <si>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</si>
  <si>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</si>
  <si>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</si>
  <si>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</si>
  <si>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</si>
  <si>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</si>
  <si>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</si>
  <si>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</si>
  <si>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</si>
  <si>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</si>
  <si>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</si>
  <si>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</si>
  <si>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</si>
  <si>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</si>
  <si>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</si>
  <si>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</si>
  <si>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</si>
  <si>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</si>
  <si>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</si>
  <si>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</si>
  <si>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</si>
  <si>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</si>
  <si>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</si>
  <si>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</si>
  <si>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</si>
  <si>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</si>
  <si>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</si>
  <si>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</si>
  <si>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</si>
  <si>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</si>
  <si>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</si>
  <si>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</si>
  <si>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</si>
  <si>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</si>
  <si>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</si>
  <si>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</si>
  <si>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</si>
  <si>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</si>
  <si>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</si>
  <si>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</si>
  <si>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</si>
  <si>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</si>
  <si>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</si>
  <si>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</si>
  <si>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</si>
  <si>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</si>
  <si>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</si>
  <si>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</si>
  <si>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</si>
  <si>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</si>
  <si>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</si>
  <si>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</si>
  <si>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</si>
  <si>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</si>
  <si>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</si>
  <si>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</si>
  <si>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</si>
  <si>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</si>
  <si>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</si>
  <si>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</si>
  <si>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</si>
  <si>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</si>
  <si>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</si>
  <si>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</si>
  <si>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</si>
  <si>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</si>
  <si>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</si>
  <si>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</si>
  <si>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</si>
  <si>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</si>
  <si>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</si>
  <si>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</si>
  <si>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</si>
  <si>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</si>
  <si>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</si>
  <si>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</si>
  <si>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</si>
  <si>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</si>
  <si>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</si>
  <si>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</si>
  <si>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</si>
  <si>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</si>
  <si>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</si>
  <si>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</si>
  <si>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</si>
  <si>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</si>
  <si>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</si>
  <si>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</si>
  <si>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</si>
  <si>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</si>
  <si>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</si>
  <si>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</si>
  <si>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</si>
  <si>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</si>
  <si>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</si>
  <si>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</si>
  <si>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</si>
  <si>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</si>
  <si>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</si>
  <si>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</si>
  <si>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</si>
  <si>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</si>
  <si>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</si>
  <si>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</si>
  <si>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</si>
  <si>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</si>
  <si>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</si>
  <si>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</si>
  <si>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</si>
  <si>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</si>
  <si>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</si>
  <si>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</si>
  <si>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</si>
  <si>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</si>
  <si>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</si>
  <si>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</si>
  <si>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</si>
  <si>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</si>
  <si>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</si>
  <si>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</si>
  <si>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</si>
  <si>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</si>
  <si>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</si>
  <si>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</si>
  <si>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</si>
  <si>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</si>
  <si>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</si>
  <si>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</si>
  <si>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</si>
  <si>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</si>
  <si>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</si>
  <si>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</si>
  <si>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</si>
  <si>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</si>
  <si>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</si>
  <si>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</si>
  <si>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</si>
  <si>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</si>
  <si>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</si>
  <si>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</si>
  <si>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</si>
  <si>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</si>
  <si>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</si>
  <si>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</si>
  <si>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</si>
  <si>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</si>
  <si>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</si>
  <si>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</si>
  <si>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</si>
  <si>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</si>
  <si>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</si>
  <si>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</si>
  <si>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</si>
  <si>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</si>
  <si>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</si>
  <si>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</si>
  <si>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</si>
  <si>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</si>
  <si>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</si>
  <si>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</si>
  <si>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</si>
  <si>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</si>
  <si>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</si>
  <si>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</si>
  <si>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</si>
  <si>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</si>
  <si>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</si>
  <si>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</si>
  <si>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</si>
  <si>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</si>
  <si>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</si>
  <si>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</si>
  <si>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</si>
  <si>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</si>
  <si>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</si>
  <si>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</si>
  <si>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</si>
  <si>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</si>
  <si>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</si>
  <si>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</si>
  <si>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</si>
  <si>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</si>
  <si>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</si>
  <si>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</si>
  <si>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</si>
  <si>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</si>
  <si>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</si>
  <si>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</si>
  <si>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</si>
  <si>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</si>
  <si>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</si>
  <si>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</si>
  <si>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</si>
  <si>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</si>
  <si>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</si>
  <si>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</si>
  <si>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</si>
  <si>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</si>
  <si>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</si>
  <si>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</si>
  <si>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</si>
  <si>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</si>
  <si>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</si>
  <si>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</si>
  <si>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</si>
  <si>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</si>
  <si>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</si>
  <si>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</si>
  <si>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</si>
  <si>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</si>
  <si>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</si>
  <si>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</si>
  <si>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</si>
  <si>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</si>
  <si>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</si>
  <si>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</si>
  <si>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</si>
  <si>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</si>
  <si>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</si>
  <si>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</si>
  <si>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</si>
  <si>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</si>
  <si>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</si>
  <si>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</si>
  <si>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</si>
  <si>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</si>
  <si>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</si>
  <si>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</si>
  <si>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</si>
  <si>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</si>
  <si>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</si>
  <si>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</si>
  <si>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</si>
  <si>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</si>
  <si>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</si>
  <si>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</si>
  <si>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</si>
  <si>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</si>
  <si>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</si>
  <si>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</si>
  <si>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</si>
  <si>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</si>
  <si>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</si>
  <si>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</si>
  <si>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</si>
  <si>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</si>
  <si>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</si>
  <si>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</si>
  <si>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</si>
  <si>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</si>
  <si>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</si>
  <si>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</si>
  <si>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</si>
  <si>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</si>
  <si>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</si>
  <si>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</si>
  <si>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</si>
  <si>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</si>
  <si>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</si>
  <si>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</si>
  <si>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</si>
  <si>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</si>
  <si>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</si>
  <si>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</si>
  <si>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</si>
  <si>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</si>
  <si>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</si>
  <si>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</si>
  <si>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</si>
  <si>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</si>
  <si>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</si>
  <si>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</si>
  <si>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</si>
  <si>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</si>
  <si>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</si>
  <si>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</si>
  <si>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</si>
  <si>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</si>
  <si>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</si>
  <si>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</si>
  <si>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</si>
  <si>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</si>
  <si>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</si>
  <si>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</si>
  <si>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</si>
  <si>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</si>
  <si>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</si>
  <si>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</si>
  <si>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</si>
  <si>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</si>
  <si>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</si>
  <si>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</si>
  <si>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</si>
  <si>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</si>
  <si>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</si>
  <si>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</si>
  <si>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</si>
  <si>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</si>
  <si>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</si>
  <si>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</si>
  <si>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</si>
  <si>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</si>
  <si>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</si>
  <si>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</si>
  <si>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</si>
  <si>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</si>
  <si>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</si>
  <si>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</si>
  <si>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</si>
  <si>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</si>
  <si>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</si>
  <si>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</si>
  <si>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</si>
  <si>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</si>
  <si>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</si>
  <si>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</si>
  <si>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</si>
  <si>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</si>
  <si>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</si>
  <si>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</si>
  <si>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</si>
  <si>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</si>
  <si>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</si>
  <si>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</si>
  <si>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</si>
  <si>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</si>
  <si>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</si>
  <si>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</si>
  <si>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</si>
  <si>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</si>
  <si>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</si>
  <si>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</si>
  <si>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</si>
  <si>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</si>
  <si>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</si>
  <si>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</si>
  <si>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</si>
  <si>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</si>
  <si>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</si>
  <si>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</si>
  <si>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</si>
  <si>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</si>
  <si>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</si>
  <si>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</si>
  <si>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</si>
  <si>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</si>
  <si>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</si>
  <si>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</si>
  <si>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</si>
  <si>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</si>
  <si>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</si>
  <si>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</si>
  <si>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</si>
  <si>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</si>
  <si>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</si>
  <si>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</si>
  <si>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</si>
  <si>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</si>
  <si>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</si>
  <si>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</si>
  <si>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</si>
  <si>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</si>
  <si>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</si>
  <si>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</si>
  <si>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</si>
  <si>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</si>
  <si>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</si>
  <si>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</si>
  <si>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</si>
  <si>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</si>
  <si>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</si>
  <si>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</si>
  <si>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</si>
  <si>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</si>
  <si>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</si>
  <si>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</si>
  <si>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</si>
  <si>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</si>
  <si>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</si>
  <si>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</si>
  <si>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</si>
  <si>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</si>
  <si>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</si>
  <si>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</si>
  <si>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</si>
  <si>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</si>
  <si>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</si>
  <si>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</si>
  <si>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</si>
  <si>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</si>
  <si>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</si>
  <si>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</si>
  <si>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</si>
  <si>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</si>
  <si>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</si>
  <si>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</si>
  <si>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</si>
  <si>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</si>
  <si>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</si>
  <si>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</si>
  <si>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</si>
  <si>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</si>
  <si>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</si>
  <si>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</si>
  <si>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</si>
  <si>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</si>
  <si>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</si>
  <si>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</si>
  <si>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</si>
  <si>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</si>
  <si>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</si>
  <si>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</si>
  <si>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</si>
  <si>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</si>
  <si>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</si>
  <si>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</si>
  <si>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</si>
  <si>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</si>
  <si>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</si>
  <si>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</si>
  <si>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</si>
  <si>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</si>
  <si>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</si>
  <si>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</si>
  <si>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</si>
  <si>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</si>
  <si>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</si>
  <si>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</si>
  <si>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</si>
  <si>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</si>
  <si>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</si>
  <si>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</si>
  <si>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</si>
  <si>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</si>
  <si>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</si>
  <si>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</si>
  <si>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</si>
  <si>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</si>
  <si>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</si>
  <si>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</si>
  <si>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</si>
  <si>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</si>
  <si>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</si>
  <si>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</si>
  <si>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</si>
  <si>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</si>
  <si>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</si>
  <si>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</si>
  <si>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</si>
  <si>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</si>
  <si>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</si>
  <si>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</si>
  <si>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</si>
  <si>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</si>
  <si>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</si>
  <si>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</si>
  <si>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</si>
  <si>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</si>
  <si>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</si>
  <si>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</si>
  <si>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</si>
  <si>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</si>
  <si>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</si>
  <si>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</si>
  <si>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</si>
  <si>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</si>
  <si>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</si>
  <si>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</si>
  <si>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</si>
  <si>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</si>
  <si>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</si>
  <si>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</si>
  <si>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</si>
  <si>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</si>
  <si>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</si>
  <si>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</si>
  <si>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</si>
  <si>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</si>
  <si>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</si>
  <si>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</si>
  <si>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</si>
  <si>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</si>
  <si>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</si>
  <si>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</si>
  <si>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</si>
  <si>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</si>
  <si>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</si>
  <si>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</si>
  <si>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</si>
  <si>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</si>
  <si>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</si>
  <si>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</si>
  <si>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</si>
  <si>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</si>
  <si>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</si>
  <si>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</si>
  <si>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</si>
  <si>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</si>
  <si>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</si>
  <si>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</si>
  <si>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</si>
  <si>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</si>
  <si>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</si>
  <si>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</si>
  <si>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</si>
  <si>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</si>
  <si>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</si>
  <si>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</si>
  <si>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</si>
  <si>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</si>
  <si>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</si>
  <si>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</si>
  <si>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</si>
  <si>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</si>
  <si>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</si>
  <si>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</si>
  <si>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</si>
  <si>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</si>
  <si>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</si>
  <si>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</si>
  <si>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</si>
  <si>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</si>
  <si>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</si>
  <si>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</si>
  <si>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</si>
  <si>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</si>
  <si>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</si>
  <si>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</si>
  <si>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</si>
  <si>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</si>
  <si>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</si>
  <si>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</si>
  <si>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</si>
  <si>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</si>
  <si>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</si>
  <si>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</si>
  <si>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</si>
  <si>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</si>
  <si>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</si>
  <si>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</si>
  <si>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</si>
  <si>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</si>
  <si>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</si>
  <si>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</si>
  <si>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</si>
  <si>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</si>
  <si>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</si>
  <si>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</si>
  <si>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</si>
  <si>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</si>
  <si>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</si>
  <si>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</si>
  <si>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</si>
  <si>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</si>
  <si>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</si>
  <si>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</si>
  <si>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</si>
  <si>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</si>
  <si>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</si>
  <si>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</si>
  <si>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</si>
  <si>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</si>
  <si>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</si>
  <si>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</si>
  <si>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</si>
  <si>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</si>
  <si>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</si>
  <si>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</si>
  <si>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</si>
  <si>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</si>
  <si>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</si>
  <si>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</si>
  <si>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</si>
  <si>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</si>
  <si>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</si>
  <si>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</si>
  <si>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</si>
  <si>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</si>
  <si>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</si>
  <si>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</si>
  <si>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</si>
  <si>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</si>
  <si>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</si>
  <si>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</si>
  <si>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</si>
  <si>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</si>
  <si>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</si>
  <si>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</si>
  <si>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</si>
  <si>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</si>
  <si>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</si>
  <si>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</si>
  <si>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</si>
  <si>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</si>
  <si>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</si>
  <si>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</si>
  <si>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</si>
  <si>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</si>
  <si>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</si>
  <si>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</si>
  <si>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</si>
  <si>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</si>
  <si>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</si>
  <si>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</si>
  <si>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</si>
  <si>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</si>
  <si>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</si>
  <si>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</si>
  <si>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</si>
  <si>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</si>
  <si>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</si>
  <si>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</si>
  <si>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</si>
  <si>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</si>
  <si>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</si>
  <si>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</si>
  <si>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</si>
  <si>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</si>
  <si>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</si>
  <si>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</si>
  <si>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</si>
  <si>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</si>
  <si>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</si>
  <si>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</si>
  <si>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</si>
  <si>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</si>
  <si>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</si>
  <si>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</si>
  <si>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</si>
  <si>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</si>
  <si>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</si>
  <si>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</si>
  <si>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</si>
  <si>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</si>
  <si>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</si>
  <si>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</si>
  <si>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</si>
  <si>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</si>
  <si>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</si>
  <si>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</si>
  <si>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</si>
  <si>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</si>
  <si>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</si>
  <si>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</si>
  <si>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</si>
  <si>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</si>
  <si>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</si>
  <si>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</si>
  <si>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</si>
  <si>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</si>
  <si>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</si>
  <si>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</si>
  <si>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</si>
  <si>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</si>
  <si>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</si>
  <si>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</si>
  <si>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</si>
  <si>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</si>
  <si>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</si>
  <si>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</si>
  <si>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</si>
  <si>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</si>
  <si>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</si>
  <si>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</si>
  <si>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</si>
  <si>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</si>
  <si>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</si>
  <si>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</si>
  <si>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</si>
  <si>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</si>
  <si>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</si>
  <si>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</si>
  <si>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</si>
  <si>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</si>
  <si>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</si>
  <si>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</si>
  <si>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</si>
  <si>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</si>
  <si>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</si>
  <si>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</si>
  <si>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</si>
  <si>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</si>
  <si>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</si>
  <si>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</si>
  <si>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</si>
  <si>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</si>
  <si>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</si>
  <si>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</si>
  <si>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</si>
  <si>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</si>
  <si>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</si>
  <si>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</si>
  <si>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</si>
  <si>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</si>
  <si>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</si>
  <si>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</si>
  <si>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</si>
  <si>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</si>
  <si>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</si>
  <si>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</si>
  <si>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</si>
  <si>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</si>
  <si>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</si>
  <si>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</si>
  <si>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</si>
  <si>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</si>
  <si>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</si>
  <si>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</si>
  <si>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</si>
  <si>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</si>
  <si>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</si>
  <si>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</si>
  <si>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</si>
  <si>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</si>
  <si>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</si>
  <si>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</si>
  <si>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</si>
  <si>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</si>
  <si>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</si>
  <si>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</si>
  <si>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</si>
  <si>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</si>
  <si>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</si>
  <si>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</si>
  <si>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</si>
  <si>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</si>
  <si>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</si>
  <si>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</si>
  <si>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</si>
  <si>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</si>
  <si>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</si>
  <si>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</si>
  <si>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</si>
  <si>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</si>
  <si>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</si>
  <si>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</si>
  <si>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</si>
  <si>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</si>
  <si>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</si>
  <si>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</si>
  <si>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</si>
  <si>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</si>
  <si>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</si>
  <si>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</si>
  <si>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</si>
  <si>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</si>
  <si>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</si>
  <si>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</si>
  <si>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</si>
  <si>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</si>
  <si>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</si>
  <si>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</si>
  <si>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</si>
  <si>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</si>
  <si>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</si>
  <si>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</si>
  <si>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</si>
  <si>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</si>
  <si>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</si>
  <si>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</si>
  <si>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</si>
  <si>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</si>
  <si>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</si>
  <si>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</si>
  <si>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</si>
  <si>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</si>
  <si>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</si>
  <si>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</si>
  <si>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</si>
  <si>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</si>
  <si>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</si>
  <si>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</si>
  <si>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</si>
  <si>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</si>
  <si>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</si>
  <si>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</si>
  <si>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</si>
  <si>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</si>
  <si>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</si>
  <si>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</si>
  <si>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</si>
  <si>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</si>
  <si>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</si>
  <si>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</si>
  <si>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</si>
  <si>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</si>
  <si>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</si>
  <si>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</si>
  <si>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</si>
  <si>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</si>
  <si>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</si>
  <si>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</si>
  <si>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</si>
  <si>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</si>
  <si>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</si>
  <si>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</si>
  <si>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</si>
  <si>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</si>
  <si>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</si>
  <si>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</si>
  <si>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</si>
  <si>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</si>
  <si>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</si>
  <si>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</si>
  <si>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</si>
  <si>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</si>
  <si>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</si>
  <si>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</si>
  <si>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</si>
  <si>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</si>
  <si>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</si>
  <si>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</si>
  <si>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</si>
  <si>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</si>
  <si>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</si>
  <si>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</si>
  <si>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</si>
  <si>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</si>
  <si>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</si>
  <si>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</si>
  <si>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</si>
  <si>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</si>
  <si>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</si>
  <si>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</si>
  <si>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</si>
  <si>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</si>
  <si>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</si>
  <si>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</si>
  <si>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</si>
  <si>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</si>
  <si>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</si>
  <si>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</si>
  <si>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</si>
  <si>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</si>
  <si>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</si>
  <si>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</si>
  <si>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</si>
  <si>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</si>
  <si>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</si>
  <si>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</si>
  <si>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</si>
  <si>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</si>
  <si>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</si>
  <si>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</si>
  <si>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</si>
  <si>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</si>
  <si>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</si>
  <si>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</si>
  <si>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</si>
  <si>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</si>
  <si>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</si>
  <si>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</si>
  <si>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</si>
  <si>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</si>
  <si>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</si>
  <si>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</si>
  <si>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</si>
  <si>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</si>
  <si>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</si>
  <si>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</si>
  <si>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</si>
  <si>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</si>
  <si>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</si>
  <si>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</si>
  <si>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</si>
  <si>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</si>
  <si>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</si>
  <si>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</si>
  <si>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</si>
  <si>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</si>
  <si>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</si>
  <si>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</si>
  <si>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</si>
  <si>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</si>
  <si>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</si>
  <si>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</si>
  <si>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</si>
  <si>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</si>
  <si>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</si>
  <si>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</si>
  <si>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</si>
  <si>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</si>
  <si>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</si>
  <si>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</si>
  <si>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</si>
  <si>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</si>
  <si>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</si>
  <si>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</si>
  <si>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</si>
  <si>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</si>
  <si>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</si>
  <si>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</si>
  <si>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</si>
  <si>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</si>
  <si>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</si>
  <si>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</si>
  <si>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</si>
  <si>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</si>
  <si>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</si>
  <si>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</si>
  <si>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</si>
  <si>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</si>
  <si>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</si>
  <si>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</si>
  <si>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</si>
  <si>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</si>
  <si>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</si>
  <si>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</si>
  <si>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</si>
  <si>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</si>
  <si>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</si>
  <si>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</si>
  <si>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</si>
  <si>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</si>
  <si>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</si>
  <si>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</si>
  <si>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</si>
  <si>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</si>
  <si>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</si>
  <si>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</si>
  <si>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</si>
  <si>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</si>
  <si>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</si>
  <si>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</si>
  <si>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</si>
  <si>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</si>
  <si>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</si>
  <si>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</si>
  <si>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</si>
  <si>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</si>
  <si>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</si>
  <si>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</si>
  <si>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</si>
  <si>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</si>
  <si>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</si>
  <si>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</si>
  <si>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</si>
  <si>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</si>
  <si>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</si>
  <si>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</si>
  <si>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</si>
  <si>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</si>
  <si>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</si>
  <si>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</si>
  <si>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</si>
  <si>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</si>
  <si>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</si>
  <si>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</si>
  <si>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</si>
  <si>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</si>
  <si>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</si>
  <si>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</si>
  <si>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</si>
  <si>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</si>
  <si>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</si>
  <si>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</si>
  <si>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</si>
  <si>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</si>
  <si>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</si>
  <si>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</si>
  <si>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</si>
  <si>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</si>
  <si>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</si>
  <si>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</si>
  <si>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</si>
  <si>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</si>
  <si>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</si>
  <si>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</si>
  <si>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</si>
  <si>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</si>
  <si>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</si>
  <si>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</si>
  <si>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</si>
  <si>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</si>
  <si>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</si>
  <si>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</si>
  <si>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</si>
  <si>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</si>
  <si>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</si>
  <si>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</si>
  <si>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</si>
  <si>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</si>
  <si>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</si>
  <si>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</si>
  <si>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</si>
  <si>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</si>
  <si>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</si>
  <si>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</si>
  <si>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</si>
  <si>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</si>
  <si>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</si>
  <si>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</si>
  <si>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</si>
  <si>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</si>
  <si>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</si>
  <si>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</si>
  <si>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</si>
  <si>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</si>
  <si>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</si>
  <si>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</si>
  <si>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</si>
  <si>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</si>
  <si>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</si>
  <si>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</si>
  <si>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</si>
  <si>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</si>
  <si>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</si>
  <si>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</si>
  <si>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</si>
  <si>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</si>
  <si>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</si>
  <si>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</si>
  <si>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</si>
  <si>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</si>
  <si>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</si>
  <si>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</si>
  <si>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</si>
  <si>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</si>
  <si>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</si>
  <si>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</si>
  <si>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</si>
  <si>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</si>
  <si>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</si>
  <si>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</si>
  <si>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</si>
  <si>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</si>
  <si>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</si>
  <si>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</si>
  <si>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</si>
  <si>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</si>
  <si>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</si>
  <si>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</si>
  <si>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</si>
  <si>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</si>
  <si>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</si>
  <si>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</si>
  <si>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</si>
  <si>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</si>
  <si>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</si>
  <si>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</si>
  <si>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</si>
  <si>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</si>
  <si>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</si>
  <si>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</si>
  <si>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</si>
  <si>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</si>
  <si>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</si>
  <si>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</si>
  <si>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</si>
  <si>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</si>
  <si>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</si>
  <si>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</si>
  <si>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</si>
  <si>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</si>
  <si>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</si>
  <si>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</si>
  <si>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</si>
  <si>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</si>
  <si>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</si>
  <si>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</si>
  <si>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</si>
  <si>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</si>
  <si>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</si>
  <si>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</si>
  <si>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</si>
  <si>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</si>
  <si>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</si>
  <si>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</si>
  <si>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</si>
  <si>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</si>
  <si>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</si>
  <si>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</si>
  <si>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</si>
  <si>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</si>
  <si>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</si>
  <si>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</si>
  <si>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</si>
  <si>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</si>
  <si>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</si>
  <si>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</si>
  <si>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</si>
  <si>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</si>
  <si>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</si>
  <si>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</si>
  <si>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</si>
  <si>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</si>
  <si>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</si>
  <si>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</si>
  <si>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</si>
  <si>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</si>
  <si>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</si>
  <si>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</si>
  <si>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</si>
  <si>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</si>
  <si>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</si>
  <si>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</si>
  <si>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</si>
  <si>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</si>
  <si>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</si>
  <si>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</si>
  <si>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</si>
  <si>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</si>
  <si>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</si>
  <si>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</si>
  <si>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</si>
  <si>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</si>
  <si>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</si>
  <si>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</si>
  <si>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</si>
  <si>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</si>
  <si>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</si>
  <si>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</si>
  <si>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</si>
  <si>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</si>
  <si>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</si>
  <si>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</si>
  <si>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</si>
  <si>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</si>
  <si>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</si>
  <si>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</si>
  <si>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</si>
  <si>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</si>
  <si>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</si>
  <si>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</si>
  <si>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</si>
  <si>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</si>
  <si>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</si>
  <si>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</si>
  <si>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</si>
  <si>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</si>
  <si>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</si>
  <si>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</si>
  <si>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</si>
  <si>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</si>
  <si>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</si>
  <si>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</si>
  <si>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</si>
  <si>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</si>
  <si>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</si>
  <si>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</si>
  <si>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</si>
  <si>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</si>
  <si>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</si>
  <si>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</si>
  <si>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</si>
  <si>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</si>
  <si>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</si>
  <si>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</si>
  <si>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</si>
  <si>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</si>
  <si>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</si>
  <si>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</si>
  <si>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</si>
  <si>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</si>
  <si>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</si>
  <si>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</si>
  <si>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</si>
  <si>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</si>
  <si>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</si>
  <si>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</si>
  <si>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</si>
  <si>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</si>
  <si>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</si>
  <si>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</si>
  <si>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</si>
  <si>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</si>
  <si>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</si>
  <si>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</si>
  <si>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</si>
  <si>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</si>
  <si>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</si>
  <si>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</si>
  <si>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</si>
  <si>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</si>
  <si>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</si>
  <si>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</si>
  <si>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</si>
  <si>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</si>
  <si>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</si>
  <si>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</si>
  <si>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</si>
  <si>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</si>
  <si>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</si>
  <si>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</si>
  <si>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</si>
  <si>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</si>
  <si>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</si>
  <si>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</si>
  <si>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</si>
  <si>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</si>
  <si>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</si>
  <si>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</si>
  <si>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</si>
  <si>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</si>
  <si>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</si>
  <si>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</si>
  <si>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</si>
  <si>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</si>
  <si>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</si>
  <si>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</si>
  <si>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</si>
  <si>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</si>
  <si>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</si>
  <si>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</si>
  <si>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</si>
  <si>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</si>
  <si>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</si>
  <si>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</si>
  <si>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</si>
  <si>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</si>
  <si>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</si>
  <si>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</si>
  <si>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</si>
  <si>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</si>
  <si>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</si>
  <si>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</si>
  <si>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</si>
  <si>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</si>
  <si>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</si>
  <si>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</si>
  <si>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</si>
  <si>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</si>
  <si>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</si>
  <si>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</si>
  <si>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</si>
  <si>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</si>
  <si>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</si>
  <si>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</si>
  <si>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</si>
  <si>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</si>
  <si>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</si>
  <si>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</si>
  <si>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</si>
  <si>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</si>
  <si>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</si>
  <si>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</si>
  <si>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</si>
  <si>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</si>
  <si>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</si>
  <si>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</si>
  <si>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</si>
  <si>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</si>
  <si>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</si>
  <si>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</si>
  <si>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</si>
  <si>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</si>
  <si>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</si>
  <si>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</si>
  <si>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</si>
  <si>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</si>
  <si>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</si>
  <si>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</si>
  <si>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</si>
  <si>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</si>
  <si>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</si>
  <si>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</si>
  <si>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</si>
  <si>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</si>
  <si>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</si>
  <si>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</si>
  <si>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</si>
  <si>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</si>
  <si>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</si>
  <si>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</si>
  <si>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</si>
  <si>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</si>
  <si>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</si>
  <si>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</si>
  <si>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</si>
  <si>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</si>
  <si>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</si>
  <si>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</si>
  <si>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</si>
  <si>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</si>
  <si>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</si>
  <si>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</si>
  <si>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</si>
  <si>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</si>
  <si>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</si>
  <si>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</si>
  <si>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</si>
  <si>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</si>
  <si>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</si>
  <si>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</si>
  <si>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</si>
  <si>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</si>
  <si>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</si>
  <si>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</si>
  <si>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</si>
  <si>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</si>
  <si>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</si>
  <si>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</si>
  <si>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</si>
  <si>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</si>
  <si>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</si>
  <si>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</si>
  <si>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</si>
  <si>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</si>
  <si>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</si>
  <si>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</si>
  <si>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</si>
  <si>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</si>
  <si>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</si>
  <si>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</si>
  <si>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</si>
  <si>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</si>
  <si>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</si>
  <si>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</si>
  <si>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</si>
  <si>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</si>
  <si>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</si>
  <si>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</si>
  <si>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</si>
  <si>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</si>
  <si>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</si>
  <si>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</si>
  <si>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</si>
  <si>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</si>
  <si>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</si>
  <si>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</si>
  <si>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</si>
  <si>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</si>
  <si>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</si>
  <si>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</si>
  <si>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</si>
  <si>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</si>
  <si>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</si>
  <si>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</si>
  <si>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</si>
  <si>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</si>
  <si>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</si>
  <si>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</si>
  <si>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</si>
  <si>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</si>
  <si>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</si>
  <si>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</si>
  <si>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</si>
  <si>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</si>
  <si>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</si>
  <si>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</si>
  <si>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</si>
  <si>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</si>
  <si>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</si>
  <si>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</si>
  <si>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</si>
  <si>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</si>
  <si>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</si>
  <si>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</si>
  <si>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</si>
  <si>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</si>
  <si>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</si>
  <si>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</si>
  <si>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</si>
  <si>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</si>
  <si>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</si>
  <si>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</si>
  <si>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</si>
  <si>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</si>
  <si>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</si>
  <si>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</si>
  <si>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</si>
  <si>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</si>
  <si>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</si>
  <si>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</si>
  <si>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</si>
  <si>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</si>
  <si>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</si>
  <si>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</si>
  <si>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</si>
  <si>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</si>
  <si>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</si>
  <si>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</si>
  <si>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</si>
  <si>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</si>
  <si>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</si>
  <si>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</si>
  <si>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</si>
  <si>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</si>
  <si>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</si>
  <si>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</si>
  <si>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</si>
  <si>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</si>
  <si>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</si>
  <si>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</si>
  <si>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</si>
  <si>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</si>
  <si>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</si>
  <si>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</si>
  <si>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</si>
  <si>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</si>
  <si>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</si>
  <si>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</si>
  <si>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</si>
  <si>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</si>
  <si>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</si>
  <si>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</si>
  <si>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</si>
  <si>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</si>
  <si>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</si>
  <si>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</si>
  <si>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</si>
  <si>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</si>
  <si>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</si>
  <si>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</si>
  <si>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</si>
  <si>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</si>
  <si>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</si>
  <si>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</si>
  <si>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</si>
  <si>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</si>
  <si>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</si>
  <si>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</si>
  <si>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</si>
  <si>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</si>
  <si>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</si>
  <si>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</si>
  <si>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</si>
  <si>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</si>
  <si>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</si>
  <si>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</si>
  <si>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</si>
  <si>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</si>
  <si>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</si>
  <si>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</si>
  <si>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</si>
  <si>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</si>
  <si>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</si>
  <si>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</si>
  <si>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</si>
  <si>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</si>
  <si>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</si>
  <si>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</si>
  <si>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</si>
  <si>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</si>
  <si>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</si>
  <si>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</si>
  <si>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</si>
  <si>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</si>
  <si>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</si>
  <si>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</si>
  <si>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</si>
  <si>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</si>
  <si>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</si>
  <si>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</si>
  <si>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</si>
  <si>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</si>
  <si>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</si>
  <si>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</si>
  <si>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</si>
  <si>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</si>
  <si>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</si>
  <si>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</si>
  <si>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</si>
  <si>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</si>
  <si>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</si>
  <si>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</si>
  <si>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</si>
  <si>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</si>
  <si>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</si>
  <si>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</si>
  <si>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</si>
  <si>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</si>
  <si>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</si>
  <si>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</si>
  <si>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</si>
  <si>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</si>
  <si>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</si>
  <si>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</si>
  <si>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</si>
  <si>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</si>
  <si>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</si>
  <si>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</si>
  <si>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</si>
  <si>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</si>
  <si>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</si>
  <si>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</si>
  <si>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</si>
  <si>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</si>
  <si>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</si>
  <si>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</si>
  <si>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</si>
  <si>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</si>
  <si>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</si>
  <si>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</si>
  <si>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</si>
  <si>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</si>
  <si>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</si>
  <si>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</si>
  <si>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</si>
  <si>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</si>
  <si>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</si>
  <si>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</si>
  <si>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</si>
  <si>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</si>
  <si>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</si>
  <si>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</si>
  <si>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</si>
  <si>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</si>
  <si>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</si>
  <si>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</si>
  <si>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</si>
  <si>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</si>
  <si>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</si>
  <si>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</si>
  <si>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</si>
  <si>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</si>
  <si>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</si>
  <si>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</si>
  <si>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</si>
  <si>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</si>
  <si>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</si>
  <si>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</si>
  <si>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</si>
  <si>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</si>
  <si>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</si>
  <si>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</si>
  <si>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</si>
  <si>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</si>
  <si>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</si>
  <si>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</si>
  <si>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</si>
  <si>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</si>
  <si>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</si>
  <si>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</si>
  <si>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</si>
  <si>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</si>
  <si>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</si>
  <si>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</si>
  <si>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</si>
  <si>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</si>
  <si>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</si>
  <si>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</si>
  <si>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</si>
  <si>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</si>
  <si>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</si>
  <si>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</si>
  <si>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</si>
  <si>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</si>
  <si>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</si>
  <si>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</si>
  <si>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</si>
  <si>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</si>
  <si>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</si>
  <si>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</si>
  <si>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</si>
  <si>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</si>
  <si>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</si>
  <si>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</si>
  <si>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</si>
  <si>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</si>
  <si>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</si>
  <si>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</si>
  <si>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</si>
  <si>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</si>
  <si>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</si>
  <si>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</si>
  <si>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</si>
  <si>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</si>
  <si>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</si>
  <si>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</si>
  <si>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</si>
  <si>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</si>
  <si>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</si>
  <si>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</si>
  <si>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</si>
  <si>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</si>
  <si>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</si>
  <si>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</si>
  <si>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</si>
  <si>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</si>
  <si>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</si>
  <si>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</si>
  <si>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</si>
  <si>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</si>
  <si>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</si>
  <si>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</si>
  <si>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</si>
  <si>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</si>
  <si>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</si>
  <si>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</si>
  <si>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</si>
  <si>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</si>
  <si>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</si>
  <si>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</si>
  <si>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</si>
  <si>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</si>
  <si>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</si>
  <si>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</si>
  <si>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</si>
  <si>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</si>
  <si>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</si>
  <si>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</si>
  <si>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</si>
  <si>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</si>
  <si>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</si>
  <si>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</si>
  <si>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</si>
  <si>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</si>
  <si>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</si>
  <si>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</si>
  <si>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</si>
  <si>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</si>
  <si>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</si>
  <si>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</si>
  <si>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</si>
  <si>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</si>
  <si>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</si>
  <si>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</si>
  <si>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</si>
  <si>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</si>
  <si>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</si>
  <si>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</si>
  <si>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</si>
  <si>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</si>
  <si>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</si>
  <si>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</si>
  <si>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</si>
  <si>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</si>
  <si>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</si>
  <si>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</si>
  <si>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</si>
  <si>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</si>
  <si>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</si>
  <si>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</si>
  <si>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</si>
  <si>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</si>
  <si>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</si>
  <si>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</si>
  <si>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</si>
  <si>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</si>
  <si>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</si>
  <si>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</si>
  <si>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</si>
  <si>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</si>
  <si>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</si>
  <si>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</si>
  <si>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</si>
  <si>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</si>
  <si>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</si>
  <si>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</si>
  <si>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</si>
  <si>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</si>
  <si>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</si>
  <si>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</si>
  <si>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</si>
  <si>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</si>
  <si>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</si>
  <si>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</si>
  <si>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</si>
  <si>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</si>
  <si>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</si>
  <si>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</si>
  <si>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</si>
  <si>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</si>
  <si>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</si>
  <si>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</si>
  <si>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</si>
  <si>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</si>
  <si>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</si>
  <si>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</si>
  <si>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</si>
  <si>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</si>
  <si>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</si>
  <si>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</si>
  <si>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</si>
  <si>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</si>
  <si>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</si>
  <si>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</si>
  <si>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</si>
  <si>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</si>
  <si>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</si>
  <si>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</si>
  <si>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</si>
  <si>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</si>
  <si>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</si>
  <si>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</si>
  <si>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</si>
  <si>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</si>
  <si>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</si>
  <si>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</si>
  <si>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</si>
  <si>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</si>
  <si>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</si>
  <si>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</si>
  <si>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</si>
  <si>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</si>
  <si>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</si>
  <si>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</si>
  <si>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</si>
  <si>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</si>
  <si>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</si>
  <si>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</si>
  <si>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</si>
  <si>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</si>
  <si>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</si>
  <si>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</si>
  <si>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</si>
  <si>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</si>
  <si>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</si>
  <si>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</si>
  <si>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</si>
  <si>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</si>
  <si>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</si>
  <si>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</si>
  <si>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</si>
  <si>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</si>
  <si>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</si>
  <si>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</si>
  <si>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</si>
  <si>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</si>
  <si>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</si>
  <si>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</si>
  <si>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</si>
  <si>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</si>
  <si>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</si>
  <si>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</si>
  <si>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</si>
  <si>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</si>
  <si>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</si>
  <si>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</si>
  <si>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</si>
  <si>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</si>
  <si>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</si>
  <si>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</si>
  <si>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</si>
  <si>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</si>
  <si>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</si>
  <si>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</si>
  <si>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</si>
  <si>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</si>
  <si>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</si>
  <si>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</si>
  <si>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</si>
  <si>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</si>
  <si>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</si>
  <si>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</si>
  <si>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</si>
  <si>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</si>
  <si>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</si>
  <si>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</si>
  <si>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</si>
  <si>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</si>
  <si>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</si>
  <si>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</si>
  <si>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</si>
  <si>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</si>
  <si>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</si>
  <si>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</si>
  <si>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</si>
  <si>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</si>
  <si>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</si>
  <si>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</si>
  <si>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</si>
  <si>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</si>
  <si>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</si>
  <si>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</si>
  <si>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</si>
  <si>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</si>
  <si>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</si>
  <si>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</si>
  <si>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</si>
  <si>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</si>
  <si>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</si>
  <si>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</si>
  <si>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</si>
  <si>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</si>
  <si>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</si>
  <si>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</si>
  <si>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</si>
  <si>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</si>
  <si>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</si>
  <si>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</si>
  <si>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</si>
  <si>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</si>
  <si>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</si>
  <si>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</si>
  <si>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</si>
  <si>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</si>
  <si>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</si>
  <si>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</si>
  <si>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</si>
  <si>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</si>
  <si>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</si>
  <si>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</si>
  <si>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</si>
  <si>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</si>
  <si>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</si>
  <si>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</si>
  <si>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</si>
  <si>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</si>
  <si>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</si>
  <si>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</si>
  <si>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</si>
  <si>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</si>
  <si>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</si>
  <si>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</si>
  <si>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</si>
  <si>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</si>
  <si>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</si>
  <si>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</si>
  <si>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</si>
  <si>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</si>
  <si>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</si>
  <si>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</si>
  <si>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</si>
  <si>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</si>
  <si>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</si>
  <si>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</si>
  <si>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</si>
  <si>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</si>
  <si>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</si>
  <si>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</si>
  <si>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</si>
  <si>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</si>
  <si>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</si>
  <si>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</si>
  <si>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</si>
  <si>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</si>
  <si>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</si>
  <si>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</si>
  <si>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</si>
  <si>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</si>
  <si>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</si>
  <si>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</si>
  <si>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</si>
  <si>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</si>
  <si>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</si>
  <si>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</si>
  <si>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</si>
  <si>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</si>
  <si>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</si>
  <si>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</si>
  <si>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</si>
  <si>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</si>
  <si>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</si>
  <si>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</si>
  <si>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</si>
  <si>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</si>
  <si>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</si>
  <si>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</si>
  <si>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</si>
  <si>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</si>
  <si>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</si>
  <si>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</si>
  <si>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</si>
  <si>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</si>
  <si>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</si>
  <si>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</si>
  <si>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</si>
  <si>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</si>
  <si>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</si>
  <si>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</si>
  <si>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</si>
  <si>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</si>
  <si>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</si>
  <si>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</si>
  <si>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</si>
  <si>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</si>
  <si>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</si>
  <si>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</si>
  <si>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</si>
  <si>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</si>
  <si>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</si>
  <si>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</si>
  <si>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</si>
  <si>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</si>
  <si>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</si>
  <si>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</si>
  <si>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</si>
  <si>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</si>
  <si>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</si>
  <si>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</si>
  <si>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</si>
  <si>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</si>
  <si>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</si>
  <si>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</si>
  <si>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</si>
  <si>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</si>
  <si>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</si>
  <si>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</si>
  <si>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</si>
  <si>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</si>
  <si>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</si>
  <si>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</si>
  <si>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</si>
  <si>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</si>
  <si>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</si>
  <si>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</si>
  <si>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</si>
  <si>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</si>
  <si>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</si>
  <si>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</si>
  <si>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</si>
  <si>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</si>
  <si>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</si>
  <si>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</si>
  <si>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</si>
  <si>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</si>
  <si>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</si>
  <si>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</si>
  <si>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</si>
  <si>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</si>
  <si>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</si>
  <si>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</si>
  <si>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</si>
  <si>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</si>
  <si>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</si>
  <si>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</si>
  <si>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</si>
  <si>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</si>
  <si>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</si>
  <si>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</si>
  <si>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</si>
  <si>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</si>
  <si>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</si>
  <si>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</si>
  <si>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</si>
  <si>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</si>
  <si>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</si>
  <si>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</si>
  <si>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</si>
  <si>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</si>
  <si>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</si>
  <si>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</si>
  <si>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</si>
  <si>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</si>
  <si>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</si>
  <si>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</si>
  <si>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</si>
  <si>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</si>
  <si>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</si>
  <si>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</si>
  <si>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</si>
  <si>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</si>
  <si>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</si>
  <si>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</si>
  <si>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</si>
  <si>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</si>
  <si>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</si>
  <si>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</si>
  <si>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</si>
  <si>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</si>
  <si>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</si>
  <si>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</si>
  <si>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</si>
  <si>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</si>
  <si>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</si>
  <si>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</si>
  <si>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</si>
  <si>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</si>
  <si>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</si>
  <si>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</si>
  <si>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</si>
  <si>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</si>
  <si>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</si>
  <si>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</si>
  <si>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</si>
  <si>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</si>
  <si>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</si>
  <si>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</si>
  <si>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</si>
  <si>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</si>
  <si>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</si>
  <si>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</si>
  <si>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</si>
  <si>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</si>
  <si>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</si>
  <si>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</si>
  <si>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</si>
  <si>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</si>
  <si>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</si>
  <si>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</si>
  <si>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</si>
  <si>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</si>
  <si>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</si>
  <si>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</si>
  <si>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</si>
  <si>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</si>
  <si>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</si>
  <si>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</si>
  <si>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</si>
  <si>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</si>
  <si>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</si>
  <si>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</si>
  <si>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</si>
  <si>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</si>
  <si>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</si>
  <si>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</si>
  <si>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</si>
  <si>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</si>
  <si>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</si>
  <si>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</si>
  <si>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</si>
  <si>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</si>
  <si>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</si>
  <si>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</si>
  <si>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</si>
  <si>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</si>
  <si>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</si>
  <si>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</si>
  <si>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</si>
  <si>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</si>
  <si>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</si>
  <si>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</si>
  <si>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</si>
  <si>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</si>
  <si>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</si>
  <si>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</si>
  <si>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</si>
  <si>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</si>
  <si>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</si>
  <si>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</si>
  <si>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</si>
  <si>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</si>
  <si>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</si>
  <si>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</si>
  <si>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</si>
  <si>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</si>
  <si>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</si>
  <si>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</si>
  <si>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</si>
  <si>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</si>
  <si>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</si>
  <si>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</si>
  <si>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</si>
  <si>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</si>
  <si>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</si>
  <si>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</si>
  <si>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</si>
  <si>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</si>
  <si>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</si>
  <si>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</si>
  <si>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</si>
  <si>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</si>
  <si>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</si>
  <si>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</si>
  <si>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</si>
  <si>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</si>
  <si>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</si>
  <si>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</si>
  <si>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</si>
  <si>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</si>
  <si>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</si>
  <si>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</si>
  <si>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</si>
  <si>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</si>
  <si>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</si>
  <si>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</si>
  <si>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</si>
  <si>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</si>
  <si>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</si>
  <si>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</si>
  <si>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</si>
  <si>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</si>
  <si>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</si>
  <si>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</si>
  <si>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</si>
  <si>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</si>
  <si>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</si>
  <si>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</si>
  <si>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</si>
  <si>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</si>
  <si>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</si>
  <si>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</si>
  <si>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</si>
  <si>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</si>
  <si>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</si>
  <si>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</si>
  <si>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</si>
  <si>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</si>
  <si>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</si>
  <si>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</si>
  <si>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</si>
  <si>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</si>
  <si>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</si>
  <si>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</si>
  <si>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</si>
  <si>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</si>
  <si>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</si>
  <si>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</si>
  <si>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</si>
  <si>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</si>
  <si>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</si>
  <si>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</si>
  <si>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</si>
  <si>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</si>
  <si>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</si>
  <si>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</si>
  <si>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</si>
  <si>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</si>
  <si>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</si>
  <si>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</si>
  <si>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</si>
  <si>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</si>
  <si>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</si>
  <si>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</si>
  <si>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</si>
  <si>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</si>
  <si>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</si>
  <si>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</si>
  <si>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</si>
  <si>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</si>
  <si>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</si>
  <si>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</si>
  <si>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</si>
  <si>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</si>
  <si>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</si>
  <si>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</si>
  <si>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</si>
  <si>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</si>
  <si>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</si>
  <si>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</si>
  <si>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</si>
  <si>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</si>
  <si>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</si>
  <si>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</si>
  <si>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</si>
  <si>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</si>
  <si>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</si>
  <si>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</si>
  <si>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</si>
  <si>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</si>
  <si>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</si>
  <si>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</si>
  <si>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</si>
  <si>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</si>
  <si>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</si>
  <si>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</si>
  <si>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</si>
  <si>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</si>
  <si>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</si>
  <si>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</si>
  <si>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</si>
  <si>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</si>
  <si>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</si>
  <si>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</si>
  <si>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</si>
  <si>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</si>
  <si>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</si>
  <si>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</si>
  <si>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</si>
  <si>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</si>
  <si>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</si>
  <si>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</si>
  <si>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</si>
  <si>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</si>
  <si>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</si>
  <si>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</si>
  <si>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</si>
  <si>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</si>
  <si>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</si>
  <si>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</si>
  <si>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</si>
  <si>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</si>
  <si>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</si>
  <si>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</si>
  <si>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</si>
  <si>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</si>
  <si>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</si>
  <si>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</si>
  <si>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</si>
  <si>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</si>
  <si>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</si>
  <si>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</si>
  <si>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</si>
  <si>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</si>
  <si>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</si>
  <si>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</si>
  <si>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</si>
  <si>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</si>
  <si>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</si>
  <si>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</si>
  <si>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</si>
  <si>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</si>
  <si>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</si>
  <si>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</si>
  <si>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</si>
  <si>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</si>
  <si>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</si>
  <si>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</si>
  <si>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</si>
  <si>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</si>
  <si>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</si>
  <si>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</si>
  <si>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</si>
  <si>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</si>
  <si>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</si>
  <si>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</si>
  <si>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</si>
  <si>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</si>
  <si>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</si>
  <si>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</si>
  <si>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</si>
  <si>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</si>
  <si>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</si>
  <si>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</si>
  <si>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</si>
  <si>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</si>
  <si>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</si>
  <si>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</si>
  <si>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</si>
  <si>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</si>
  <si>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</si>
  <si>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</si>
  <si>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</si>
  <si>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</si>
  <si>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</si>
  <si>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</si>
  <si>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</si>
  <si>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</si>
  <si>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</si>
  <si>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</si>
  <si>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</si>
  <si>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</si>
  <si>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</si>
  <si>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</si>
  <si>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</si>
  <si>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</si>
  <si>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</si>
  <si>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</si>
  <si>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</si>
  <si>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</si>
  <si>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</si>
  <si>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</si>
  <si>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</si>
  <si>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</si>
  <si>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</si>
  <si>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</si>
  <si>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</si>
  <si>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</si>
  <si>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</si>
  <si>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</si>
  <si>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</si>
  <si>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</si>
  <si>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</si>
  <si>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</si>
  <si>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</si>
  <si>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</si>
  <si>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</si>
  <si>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</si>
  <si>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</si>
  <si>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</si>
  <si>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</si>
  <si>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</si>
  <si>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</si>
  <si>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</si>
  <si>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</si>
  <si>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</si>
  <si>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</si>
  <si>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</si>
  <si>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</si>
  <si>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</si>
  <si>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</si>
  <si>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</si>
  <si>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</si>
  <si>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</si>
  <si>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</si>
  <si>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</si>
  <si>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</si>
  <si>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</si>
  <si>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</si>
  <si>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</si>
  <si>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</si>
  <si>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</si>
  <si>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</si>
  <si>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</si>
  <si>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</si>
  <si>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</si>
  <si>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</si>
  <si>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</si>
  <si>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</si>
  <si>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</si>
  <si>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</si>
  <si>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</si>
  <si>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</si>
  <si>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</si>
  <si>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</si>
  <si>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</si>
  <si>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</si>
  <si>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</si>
  <si>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</si>
  <si>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</si>
  <si>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</si>
  <si>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</si>
  <si>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</si>
  <si>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</si>
  <si>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</si>
  <si>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</si>
  <si>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</si>
  <si>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</si>
  <si>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</si>
  <si>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</si>
  <si>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</si>
  <si>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</si>
  <si>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</si>
  <si>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</si>
  <si>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</si>
  <si>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</si>
  <si>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</si>
  <si>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</si>
  <si>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</si>
  <si>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</si>
  <si>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</si>
  <si>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</si>
  <si>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</si>
  <si>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</si>
  <si>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</si>
  <si>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</si>
  <si>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</si>
  <si>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</si>
  <si>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</si>
  <si>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</si>
  <si>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</si>
  <si>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</si>
  <si>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</si>
  <si>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</si>
  <si>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</si>
  <si>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</si>
  <si>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</si>
  <si>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</si>
  <si>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</si>
  <si>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</si>
  <si>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</si>
  <si>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</si>
  <si>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</si>
  <si>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</si>
  <si>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</si>
  <si>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</si>
  <si>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</si>
  <si>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</si>
  <si>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</si>
  <si>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</si>
  <si>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</si>
  <si>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</si>
  <si>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</si>
  <si>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</si>
  <si>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</si>
  <si>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</si>
  <si>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</si>
  <si>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</si>
  <si>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</si>
  <si>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</si>
  <si>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</si>
  <si>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</si>
  <si>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</si>
  <si>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</si>
  <si>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</si>
  <si>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</si>
  <si>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</si>
  <si>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</si>
  <si>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</si>
  <si>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</si>
  <si>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</si>
  <si>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</si>
  <si>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</si>
  <si>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</si>
  <si>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</si>
  <si>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</si>
  <si>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</si>
  <si>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</si>
  <si>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</si>
  <si>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</si>
  <si>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</si>
  <si>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</si>
  <si>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</si>
  <si>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</si>
  <si>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</si>
  <si>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</si>
  <si>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</si>
  <si>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</si>
  <si>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</si>
  <si>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</si>
  <si>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</si>
  <si>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</si>
  <si>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</si>
  <si>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</si>
  <si>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</si>
  <si>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</si>
  <si>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</si>
  <si>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</si>
  <si>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</si>
  <si>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</si>
  <si>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</si>
  <si>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</si>
  <si>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</si>
  <si>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</si>
  <si>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</si>
  <si>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</si>
  <si>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</si>
  <si>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</si>
  <si>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</si>
  <si>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</si>
  <si>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</si>
  <si>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</si>
  <si>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</si>
  <si>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</si>
  <si>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</si>
  <si>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</si>
  <si>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</si>
  <si>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</si>
  <si>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</si>
  <si>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</si>
  <si>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</si>
  <si>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</si>
  <si>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</si>
  <si>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</si>
  <si>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</si>
  <si>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</si>
  <si>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</si>
  <si>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</si>
  <si>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</si>
  <si>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</si>
  <si>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</si>
  <si>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</si>
  <si>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</si>
  <si>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</si>
  <si>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</si>
  <si>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</si>
  <si>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</si>
  <si>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</si>
  <si>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</si>
  <si>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</si>
  <si>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</si>
  <si>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</si>
  <si>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</si>
  <si>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</si>
  <si>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</si>
  <si>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</si>
  <si>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</si>
  <si>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</si>
  <si>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</si>
  <si>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</si>
  <si>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</si>
  <si>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</si>
  <si>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</si>
  <si>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</si>
  <si>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</si>
  <si>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</si>
  <si>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</si>
  <si>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</si>
  <si>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</si>
  <si>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</si>
  <si>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</si>
  <si>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</si>
  <si>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</si>
  <si>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</si>
  <si>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</si>
  <si>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</si>
  <si>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</si>
  <si>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</si>
  <si>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</si>
  <si>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</si>
  <si>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</si>
  <si>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</si>
  <si>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</si>
  <si>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</si>
  <si>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</si>
  <si>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</si>
  <si>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</si>
  <si>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</si>
  <si>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</si>
  <si>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</si>
  <si>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</si>
  <si>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</si>
  <si>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</si>
  <si>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</si>
  <si>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</si>
  <si>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</si>
  <si>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</si>
  <si>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</si>
  <si>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</si>
  <si>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</si>
  <si>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</si>
  <si>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</si>
  <si>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</si>
  <si>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</si>
  <si>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</si>
  <si>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</si>
  <si>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</si>
  <si>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</si>
  <si>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</si>
  <si>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</si>
  <si>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</si>
  <si>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</si>
  <si>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</si>
  <si>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</si>
  <si>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</si>
  <si>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</si>
  <si>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</si>
  <si>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</si>
  <si>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</si>
  <si>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</si>
  <si>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</si>
  <si>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</si>
  <si>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</si>
  <si>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</si>
  <si>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</si>
  <si>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</si>
  <si>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</si>
  <si>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</si>
  <si>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</si>
  <si>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</si>
  <si>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</si>
  <si>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</si>
  <si>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</si>
  <si>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</si>
  <si>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</si>
  <si>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</si>
  <si>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</si>
  <si>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</si>
  <si>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</si>
  <si>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</si>
  <si>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</si>
  <si>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</si>
  <si>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</si>
  <si>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</si>
  <si>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</si>
  <si>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</si>
  <si>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</si>
  <si>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</si>
  <si>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</si>
  <si>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</si>
  <si>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</si>
  <si>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</si>
  <si>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</si>
  <si>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</si>
  <si>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</si>
  <si>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</si>
  <si>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</si>
  <si>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</si>
  <si>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</si>
  <si>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</si>
  <si>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</si>
  <si>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</si>
  <si>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</si>
  <si>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</si>
  <si>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</si>
  <si>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</si>
  <si>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</si>
  <si>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</si>
  <si>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</si>
  <si>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</si>
  <si>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</si>
  <si>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</si>
  <si>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</si>
  <si>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</si>
  <si>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</si>
  <si>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</si>
  <si>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</si>
  <si>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</si>
  <si>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</si>
  <si>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</si>
  <si>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</si>
  <si>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</si>
  <si>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</si>
  <si>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</si>
  <si>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</si>
  <si>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</si>
  <si>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</si>
  <si>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</si>
  <si>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</si>
  <si>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</si>
  <si>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</si>
  <si>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</si>
  <si>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</si>
  <si>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</si>
  <si>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</si>
  <si>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</si>
  <si>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</si>
  <si>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</si>
  <si>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</si>
  <si>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</si>
  <si>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</si>
  <si>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</si>
  <si>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</si>
  <si>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</si>
  <si>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</si>
  <si>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</si>
  <si>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</si>
  <si>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</si>
  <si>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</si>
  <si>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</si>
  <si>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</si>
  <si>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</si>
  <si>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</si>
  <si>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</si>
  <si>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</si>
  <si>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</si>
  <si>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</si>
  <si>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</si>
  <si>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</si>
  <si>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</si>
  <si>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</si>
  <si>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</si>
  <si>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</si>
  <si>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</si>
  <si>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</si>
  <si>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</si>
  <si>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</si>
  <si>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</si>
  <si>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</si>
  <si>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</si>
  <si>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</si>
  <si>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</si>
  <si>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</si>
  <si>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</si>
  <si>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</si>
  <si>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</si>
  <si>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</si>
  <si>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</si>
  <si>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</si>
  <si>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</si>
  <si>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</si>
  <si>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</si>
  <si>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</si>
  <si>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</si>
  <si>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</si>
  <si>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</si>
  <si>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</si>
  <si>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</si>
  <si>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</si>
  <si>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</si>
  <si>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</si>
  <si>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</si>
  <si>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</si>
  <si>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</si>
  <si>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</si>
  <si>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</si>
  <si>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</si>
  <si>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</si>
  <si>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</si>
  <si>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</si>
  <si>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</si>
  <si>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</si>
  <si>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</si>
  <si>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</si>
  <si>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</si>
  <si>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</si>
  <si>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</si>
  <si>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</si>
  <si>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</si>
  <si>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</si>
  <si>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</si>
  <si>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</si>
  <si>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</si>
  <si>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</si>
  <si>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</si>
  <si>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</si>
  <si>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</si>
  <si>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</si>
  <si>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</si>
  <si>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</si>
  <si>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</si>
  <si>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</si>
  <si>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</si>
  <si>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</si>
  <si>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</si>
  <si>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</si>
  <si>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</si>
  <si>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</si>
  <si>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</si>
  <si>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</si>
  <si>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</si>
  <si>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</si>
  <si>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</si>
  <si>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</si>
  <si>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</si>
  <si>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</si>
  <si>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</si>
  <si>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</si>
  <si>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</si>
  <si>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</si>
  <si>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</si>
  <si>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</si>
  <si>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</si>
  <si>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</si>
  <si>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</si>
  <si>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</si>
  <si>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</si>
  <si>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</si>
  <si>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</si>
  <si>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</si>
  <si>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</si>
  <si>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</si>
  <si>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</si>
  <si>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</si>
  <si>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</si>
  <si>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</si>
  <si>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</si>
  <si>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</si>
  <si>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</si>
  <si>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</si>
  <si>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</si>
  <si>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</si>
  <si>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</si>
  <si>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</si>
  <si>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</si>
  <si>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</si>
  <si>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</si>
  <si>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</si>
  <si>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</si>
  <si>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</si>
  <si>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</si>
  <si>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</si>
  <si>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</si>
  <si>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</si>
  <si>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</si>
  <si>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</si>
  <si>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</si>
  <si>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</si>
  <si>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</si>
  <si>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</si>
  <si>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</si>
  <si>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</si>
  <si>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</si>
  <si>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</si>
  <si>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</si>
  <si>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</si>
  <si>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</si>
  <si>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</si>
  <si>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</si>
  <si>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</si>
  <si>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</si>
  <si>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</si>
  <si>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</si>
  <si>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</si>
  <si>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</si>
  <si>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</si>
  <si>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</si>
  <si>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</si>
  <si>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</si>
  <si>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</si>
  <si>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</si>
  <si>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</si>
  <si>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</si>
  <si>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</si>
  <si>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</si>
  <si>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</si>
  <si>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</si>
  <si>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</si>
  <si>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</si>
  <si>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</si>
  <si>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</si>
  <si>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</si>
  <si>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</si>
  <si>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</si>
  <si>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</si>
  <si>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</si>
  <si>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</si>
  <si>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</si>
  <si>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</si>
  <si>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</si>
  <si>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</si>
  <si>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</si>
  <si>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</si>
  <si>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</si>
  <si>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</si>
  <si>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</si>
  <si>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</si>
  <si>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</si>
  <si>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</si>
  <si>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</si>
  <si>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</si>
  <si>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</si>
  <si>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</si>
  <si>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</si>
  <si>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</si>
  <si>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</si>
  <si>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</si>
  <si>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</si>
  <si>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</si>
  <si>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</si>
  <si>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</si>
  <si>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</si>
  <si>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</si>
  <si>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</si>
  <si>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</si>
  <si>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</si>
  <si>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</si>
  <si>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</si>
  <si>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</si>
  <si>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</si>
  <si>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</si>
  <si>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</si>
  <si>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</si>
  <si>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</si>
  <si>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</si>
  <si>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</si>
  <si>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</si>
  <si>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</si>
  <si>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</si>
  <si>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</si>
  <si>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</si>
  <si>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</si>
  <si>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</si>
  <si>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</si>
  <si>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</si>
  <si>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</si>
  <si>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</si>
  <si>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</si>
  <si>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</si>
  <si>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</si>
  <si>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</si>
  <si>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</si>
  <si>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</si>
  <si>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</si>
  <si>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</si>
  <si>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</si>
  <si>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</si>
  <si>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</si>
  <si>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</si>
  <si>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</si>
  <si>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</si>
  <si>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</si>
  <si>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</si>
  <si>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</si>
  <si>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</si>
  <si>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</si>
  <si>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</si>
  <si>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</si>
  <si>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</si>
  <si>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</si>
  <si>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</si>
  <si>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</si>
  <si>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</si>
  <si>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</si>
  <si>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</si>
  <si>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</si>
  <si>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</si>
  <si>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</si>
  <si>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</si>
  <si>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</si>
  <si>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</si>
  <si>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</si>
  <si>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</si>
  <si>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</si>
  <si>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</si>
  <si>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</si>
  <si>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</si>
  <si>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</si>
  <si>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</si>
  <si>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</si>
  <si>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</si>
  <si>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</si>
  <si>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</si>
  <si>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</si>
  <si>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</si>
  <si>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</si>
  <si>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</si>
  <si>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</si>
  <si>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</si>
  <si>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</si>
  <si>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</si>
  <si>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</si>
  <si>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</si>
  <si>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</si>
  <si>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</si>
  <si>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</si>
  <si>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</si>
  <si>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</si>
  <si>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</si>
  <si>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</si>
  <si>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</si>
  <si>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</si>
  <si>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</si>
  <si>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</si>
  <si>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</si>
  <si>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</si>
  <si>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</si>
  <si>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</si>
  <si>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</si>
  <si>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</si>
  <si>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</si>
  <si>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</si>
  <si>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</si>
  <si>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</si>
  <si>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</si>
  <si>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</si>
  <si>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</si>
  <si>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</si>
  <si>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</si>
  <si>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</si>
  <si>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</si>
  <si>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</si>
  <si>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</si>
  <si>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</si>
  <si>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</si>
  <si>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</si>
  <si>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</si>
  <si>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</si>
  <si>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</si>
  <si>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</si>
  <si>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</si>
  <si>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</si>
  <si>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</si>
  <si>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</si>
  <si>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</si>
  <si>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</si>
  <si>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</si>
  <si>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</si>
  <si>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</si>
  <si>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</si>
  <si>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</si>
  <si>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</si>
  <si>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</si>
  <si>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</si>
  <si>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</si>
  <si>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</si>
  <si>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</si>
  <si>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</si>
  <si>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</si>
  <si>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</si>
  <si>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</si>
  <si>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</si>
  <si>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</si>
  <si>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</si>
  <si>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</si>
  <si>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</si>
  <si>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</si>
  <si>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</si>
  <si>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</si>
  <si>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</si>
  <si>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</si>
  <si>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</si>
  <si>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</si>
  <si>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</si>
  <si>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</si>
  <si>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</si>
  <si>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</si>
  <si>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</si>
  <si>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</si>
  <si>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</si>
  <si>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</si>
  <si>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</si>
  <si>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</si>
  <si>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</si>
  <si>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</si>
  <si>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</si>
  <si>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</si>
  <si>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</si>
  <si>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</si>
  <si>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</si>
  <si>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</si>
  <si>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</si>
  <si>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</si>
  <si>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</si>
  <si>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</si>
  <si>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</si>
  <si>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</si>
  <si>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</si>
  <si>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</si>
  <si>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</si>
  <si>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</si>
  <si>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</si>
  <si>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</si>
  <si>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</si>
  <si>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</si>
  <si>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</si>
  <si>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</si>
  <si>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</si>
  <si>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</si>
  <si>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</si>
  <si>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</si>
  <si>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</si>
  <si>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</si>
  <si>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</si>
  <si>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</si>
  <si>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</si>
  <si>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</si>
  <si>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</si>
  <si>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</si>
  <si>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</si>
  <si>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</si>
  <si>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</si>
  <si>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</si>
  <si>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</si>
  <si>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</si>
  <si>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</si>
  <si>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</si>
  <si>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</si>
  <si>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</si>
  <si>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</si>
  <si>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</si>
  <si>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</si>
  <si>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</si>
  <si>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</si>
  <si>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</si>
  <si>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</si>
  <si>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</si>
  <si>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</si>
  <si>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</si>
  <si>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</si>
  <si>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</si>
  <si>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</si>
  <si>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</si>
  <si>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</si>
  <si>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</si>
  <si>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</si>
  <si>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</si>
  <si>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</si>
  <si>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</si>
  <si>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</si>
  <si>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</si>
  <si>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</si>
  <si>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</si>
  <si>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</si>
  <si>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</si>
  <si>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</si>
  <si>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</si>
  <si>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</si>
  <si>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</si>
  <si>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</si>
  <si>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</si>
  <si>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</si>
  <si>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</si>
  <si>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</si>
  <si>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</si>
  <si>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</si>
  <si>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</si>
  <si>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</si>
  <si>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</si>
  <si>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</si>
  <si>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</si>
  <si>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</si>
  <si>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</si>
  <si>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</si>
  <si>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</si>
  <si>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</si>
  <si>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</si>
  <si>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</si>
  <si>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</si>
  <si>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</si>
  <si>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</si>
  <si>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</si>
  <si>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</si>
  <si>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</si>
  <si>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</si>
  <si>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</si>
  <si>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</si>
  <si>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</si>
  <si>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</si>
  <si>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</si>
  <si>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</si>
  <si>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</si>
  <si>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</si>
  <si>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</si>
  <si>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</si>
  <si>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</si>
  <si>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</si>
  <si>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</si>
  <si>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</si>
  <si>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</si>
  <si>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</si>
  <si>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</si>
  <si>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</si>
  <si>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</si>
  <si>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</si>
  <si>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</si>
  <si>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</si>
  <si>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</si>
  <si>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</si>
  <si>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</si>
  <si>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</si>
  <si>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</si>
  <si>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</si>
  <si>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</si>
  <si>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</si>
  <si>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</si>
  <si>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</si>
  <si>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</si>
  <si>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</si>
  <si>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</si>
  <si>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</si>
  <si>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</si>
  <si>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</si>
  <si>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</si>
  <si>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</si>
  <si>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</si>
  <si>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</si>
  <si>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</si>
  <si>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</si>
  <si>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</si>
  <si>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</si>
  <si>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</si>
  <si>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</si>
  <si>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</si>
  <si>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</si>
  <si>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</si>
  <si>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</si>
  <si>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</si>
  <si>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</si>
  <si>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</si>
  <si>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</si>
  <si>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</si>
  <si>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</si>
  <si>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</si>
  <si>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</si>
  <si>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</si>
  <si>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</si>
  <si>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</si>
  <si>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</si>
  <si>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</si>
  <si>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</si>
  <si>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</si>
  <si>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</si>
  <si>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</si>
  <si>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</si>
  <si>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</si>
  <si>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</si>
  <si>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</si>
  <si>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</si>
  <si>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</si>
  <si>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</si>
  <si>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</si>
  <si>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</si>
  <si>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</si>
  <si>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</si>
  <si>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</si>
  <si>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</si>
  <si>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</si>
  <si>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</si>
  <si>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</si>
  <si>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</si>
  <si>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</si>
  <si>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</si>
  <si>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</si>
  <si>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</si>
  <si>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</si>
  <si>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</si>
  <si>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</si>
  <si>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</si>
  <si>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</si>
  <si>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</si>
  <si>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</si>
  <si>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</si>
  <si>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</si>
  <si>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</si>
  <si>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</si>
  <si>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</si>
  <si>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</si>
  <si>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</si>
  <si>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</si>
  <si>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</si>
  <si>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</si>
  <si>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</si>
  <si>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</si>
  <si>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</si>
  <si>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</si>
  <si>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</si>
  <si>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</si>
  <si>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</si>
  <si>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</si>
  <si>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</si>
  <si>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</si>
  <si>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</si>
  <si>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</si>
  <si>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</si>
  <si>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</si>
  <si>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</si>
  <si>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</si>
  <si>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</si>
  <si>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</si>
  <si>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</si>
  <si>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</si>
  <si>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</si>
  <si>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</si>
  <si>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</si>
  <si>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</si>
  <si>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</si>
  <si>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</si>
  <si>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</si>
  <si>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</si>
  <si>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</si>
  <si>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</si>
  <si>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</si>
  <si>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</si>
  <si>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</si>
  <si>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</si>
  <si>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</si>
  <si>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</si>
  <si>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</si>
  <si>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</si>
  <si>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</si>
  <si>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</si>
  <si>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</si>
  <si>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</si>
  <si>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</si>
  <si>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</si>
  <si>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</si>
  <si>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</si>
  <si>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</si>
  <si>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</si>
  <si>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</si>
  <si>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</si>
  <si>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</si>
  <si>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</si>
  <si>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</si>
  <si>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</si>
  <si>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</si>
  <si>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</si>
  <si>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</si>
  <si>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</si>
  <si>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</si>
  <si>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</si>
  <si>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</si>
  <si>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</si>
  <si>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</si>
  <si>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</si>
  <si>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</si>
  <si>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</si>
  <si>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</si>
  <si>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</si>
  <si>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</si>
  <si>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</si>
  <si>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</si>
  <si>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</si>
  <si>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</si>
  <si>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</si>
  <si>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</si>
  <si>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</si>
  <si>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</si>
  <si>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</si>
  <si>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</si>
  <si>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</si>
  <si>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</si>
  <si>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</si>
  <si>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</si>
  <si>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</si>
  <si>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</si>
  <si>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</si>
  <si>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</si>
  <si>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</si>
  <si>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</si>
  <si>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</si>
  <si>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</si>
  <si>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</si>
  <si>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</si>
  <si>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</si>
  <si>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</si>
  <si>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</si>
  <si>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</si>
  <si>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</si>
  <si>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</si>
  <si>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</si>
  <si>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</si>
  <si>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</si>
  <si>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</si>
  <si>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</si>
  <si>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</si>
  <si>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</si>
  <si>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</si>
  <si>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</si>
  <si>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</si>
  <si>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</si>
  <si>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</si>
  <si>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</si>
  <si>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</si>
  <si>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</si>
  <si>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</si>
  <si>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</si>
  <si>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</si>
  <si>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</si>
  <si>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</si>
  <si>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</si>
  <si>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</si>
  <si>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</si>
  <si>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</si>
  <si>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</si>
  <si>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</si>
  <si>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</si>
  <si>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</si>
  <si>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</si>
  <si>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</si>
  <si>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</si>
  <si>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</si>
  <si>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</si>
  <si>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</si>
  <si>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</si>
  <si>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</si>
  <si>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</si>
  <si>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</si>
  <si>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</si>
  <si>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</si>
  <si>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</si>
  <si>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</si>
  <si>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</si>
  <si>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</si>
  <si>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</si>
  <si>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</si>
  <si>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</si>
  <si>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</si>
  <si>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</si>
  <si>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</si>
  <si>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</si>
  <si>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</si>
  <si>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</si>
  <si>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</si>
  <si>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</si>
  <si>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</si>
  <si>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</si>
  <si>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</si>
  <si>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</si>
  <si>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</si>
  <si>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</si>
  <si>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</si>
  <si>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</si>
  <si>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</si>
  <si>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</si>
  <si>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</si>
  <si>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</si>
  <si>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</si>
  <si>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</si>
  <si>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</si>
  <si>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</si>
  <si>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</si>
  <si>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</si>
  <si>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</si>
  <si>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</si>
  <si>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</si>
  <si>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</si>
  <si>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</si>
  <si>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</si>
  <si>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</si>
  <si>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</si>
  <si>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</si>
  <si>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</si>
  <si>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</si>
  <si>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</si>
  <si>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</si>
  <si>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</si>
  <si>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</si>
  <si>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</si>
  <si>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</si>
  <si>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</si>
  <si>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</si>
  <si>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</si>
  <si>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</si>
  <si>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</si>
  <si>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</si>
  <si>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</si>
  <si>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</si>
  <si>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</si>
  <si>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</si>
  <si>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</si>
  <si>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</si>
  <si>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</si>
  <si>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</si>
  <si>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</si>
  <si>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</si>
  <si>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</si>
  <si>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</si>
  <si>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</si>
  <si>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</si>
  <si>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</si>
  <si>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</si>
  <si>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</si>
  <si>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</si>
  <si>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</si>
  <si>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</si>
  <si>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</si>
  <si>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</si>
  <si>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</si>
  <si>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</si>
  <si>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</si>
  <si>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</si>
  <si>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</si>
  <si>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</si>
  <si>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</si>
  <si>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</si>
  <si>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</si>
  <si>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</si>
  <si>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</si>
  <si>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</si>
  <si>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</si>
  <si>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</si>
  <si>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</si>
  <si>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</si>
  <si>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</si>
  <si>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</si>
  <si>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</si>
  <si>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</si>
  <si>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</si>
  <si>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</si>
  <si>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</si>
  <si>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</si>
  <si>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</si>
  <si>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</si>
  <si>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</si>
  <si>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</si>
  <si>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</si>
  <si>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</si>
  <si>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</si>
  <si>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</si>
  <si>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</si>
  <si>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</si>
  <si>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</si>
  <si>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</si>
  <si>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</si>
  <si>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</si>
  <si>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</si>
  <si>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</si>
  <si>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</si>
  <si>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</si>
  <si>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</si>
  <si>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</si>
  <si>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</si>
  <si>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</si>
  <si>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</si>
  <si>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</si>
  <si>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</si>
  <si>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</si>
  <si>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</si>
  <si>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</si>
  <si>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</si>
  <si>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</si>
  <si>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</si>
  <si>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</si>
  <si>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</si>
  <si>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</si>
  <si>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</si>
  <si>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</si>
  <si>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</si>
  <si>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</si>
  <si>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</si>
  <si>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</si>
  <si>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</si>
  <si>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</si>
  <si>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</si>
  <si>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</si>
  <si>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</si>
  <si>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</si>
  <si>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</si>
  <si>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</si>
  <si>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</si>
  <si>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</si>
  <si>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</si>
  <si>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</si>
  <si>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</si>
  <si>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</si>
  <si>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</si>
  <si>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</si>
  <si>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</si>
  <si>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</si>
  <si>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</si>
  <si>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</si>
  <si>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</si>
  <si>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</si>
  <si>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</si>
  <si>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</si>
  <si>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</si>
  <si>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</si>
  <si>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</si>
  <si>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</si>
  <si>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</si>
  <si>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</si>
  <si>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</si>
  <si>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</si>
  <si>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</si>
  <si>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</si>
  <si>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</si>
  <si>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</si>
  <si>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</si>
  <si>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</si>
  <si>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</si>
  <si>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</si>
  <si>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</si>
  <si>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</si>
  <si>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</si>
  <si>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</si>
  <si>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</si>
  <si>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</si>
  <si>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</si>
  <si>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</si>
  <si>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</si>
  <si>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</si>
  <si>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</si>
  <si>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</si>
  <si>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</si>
  <si>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</si>
  <si>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</si>
  <si>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</si>
  <si>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</si>
  <si>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</si>
  <si>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</si>
  <si>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</si>
  <si>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</si>
  <si>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</si>
  <si>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</si>
  <si>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</si>
  <si>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</si>
  <si>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</si>
  <si>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</si>
  <si>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</si>
  <si>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</si>
  <si>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</si>
  <si>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</si>
  <si>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</si>
  <si>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</si>
  <si>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</si>
  <si>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</si>
  <si>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</si>
  <si>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</si>
  <si>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</si>
  <si>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</si>
  <si>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</si>
  <si>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</si>
  <si>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</si>
  <si>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</si>
  <si>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</si>
  <si>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</si>
  <si>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</si>
  <si>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</si>
  <si>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</si>
  <si>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</si>
  <si>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</si>
  <si>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</si>
  <si>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</si>
  <si>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</si>
  <si>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</si>
  <si>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</si>
  <si>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</si>
  <si>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</si>
  <si>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</si>
  <si>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</si>
  <si>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</si>
  <si>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</si>
  <si>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</si>
  <si>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</si>
  <si>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</si>
  <si>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</si>
  <si>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</si>
  <si>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</si>
  <si>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</si>
  <si>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</si>
  <si>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</si>
  <si>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</si>
  <si>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</si>
  <si>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</si>
  <si>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</si>
  <si>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</si>
  <si>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</si>
  <si>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</si>
  <si>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</si>
  <si>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</si>
  <si>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</si>
  <si>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</si>
  <si>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</si>
  <si>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</si>
  <si>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</si>
  <si>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</si>
  <si>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</si>
  <si>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</si>
  <si>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</si>
  <si>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</si>
  <si>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</si>
  <si>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</si>
  <si>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</si>
  <si>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</si>
  <si>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</si>
  <si>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</si>
  <si>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</si>
  <si>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</si>
  <si>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</si>
  <si>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</si>
  <si>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</si>
  <si>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</si>
  <si>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</si>
  <si>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</si>
  <si>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</si>
  <si>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</si>
  <si>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</si>
  <si>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</si>
  <si>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</si>
  <si>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</si>
  <si>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</si>
  <si>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</si>
  <si>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</si>
  <si>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</si>
  <si>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</si>
  <si>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</si>
  <si>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</si>
  <si>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</si>
  <si>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</si>
  <si>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</si>
  <si>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</si>
  <si>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</si>
  <si>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</si>
  <si>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</si>
  <si>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</si>
  <si>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</si>
  <si>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</si>
  <si>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</si>
  <si>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</si>
  <si>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</si>
  <si>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</si>
  <si>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</si>
  <si>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</si>
  <si>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</si>
  <si>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</si>
  <si>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</si>
  <si>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</si>
  <si>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</si>
  <si>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</si>
  <si>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</si>
  <si>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</si>
  <si>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</si>
  <si>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</si>
  <si>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</si>
  <si>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</si>
  <si>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</si>
  <si>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</si>
  <si>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</si>
  <si>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</si>
  <si>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</si>
  <si>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</si>
  <si>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</si>
  <si>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</si>
  <si>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</si>
  <si>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</si>
  <si>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</si>
  <si>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</si>
  <si>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</si>
  <si>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</si>
  <si>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</si>
  <si>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</si>
  <si>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</si>
  <si>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</si>
  <si>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</si>
  <si>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</si>
  <si>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</si>
  <si>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</si>
  <si>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</si>
  <si>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</si>
  <si>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</si>
  <si>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</si>
  <si>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</si>
  <si>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</si>
  <si>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</si>
  <si>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</si>
  <si>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</si>
  <si>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</si>
  <si>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</si>
  <si>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</si>
  <si>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</si>
  <si>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</si>
  <si>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</si>
  <si>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</si>
  <si>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</si>
  <si>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</si>
  <si>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</si>
  <si>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</si>
  <si>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</si>
  <si>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</si>
  <si>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</si>
  <si>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</si>
  <si>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</si>
  <si>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</si>
  <si>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</si>
  <si>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</si>
  <si>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</si>
  <si>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</si>
  <si>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</si>
  <si>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</si>
  <si>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</si>
  <si>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</si>
  <si>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</si>
  <si>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</si>
  <si>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</si>
  <si>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</si>
  <si>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</si>
  <si>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</si>
  <si>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</si>
  <si>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</si>
  <si>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</si>
  <si>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</si>
  <si>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</si>
  <si>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</si>
  <si>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</si>
  <si>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</si>
  <si>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</si>
  <si>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</si>
  <si>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</si>
  <si>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</si>
  <si>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</si>
  <si>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</si>
  <si>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</si>
  <si>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</si>
  <si>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</si>
  <si>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</si>
  <si>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</si>
  <si>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</si>
  <si>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</si>
  <si>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</si>
  <si>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</si>
  <si>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</si>
  <si>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</si>
  <si>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</si>
  <si>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</si>
  <si>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</si>
  <si>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</si>
  <si>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</si>
  <si>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</si>
  <si>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</si>
  <si>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</si>
  <si>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</si>
  <si>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</si>
  <si>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</si>
  <si>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</si>
  <si>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</si>
  <si>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</si>
  <si>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</si>
  <si>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</si>
  <si>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</si>
  <si>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</si>
  <si>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</si>
  <si>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</si>
  <si>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</si>
  <si>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</si>
  <si>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</si>
  <si>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</si>
  <si>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</si>
  <si>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</si>
  <si>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</si>
  <si>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</si>
  <si>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</si>
  <si>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</si>
  <si>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</si>
  <si>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</si>
  <si>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</si>
  <si>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</si>
  <si>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</si>
  <si>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</si>
  <si>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</si>
  <si>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</si>
  <si>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</si>
  <si>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</si>
  <si>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</si>
  <si>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</si>
  <si>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</si>
  <si>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</si>
  <si>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</si>
  <si>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</si>
  <si>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</si>
  <si>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</si>
  <si>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</si>
  <si>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</si>
  <si>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</si>
  <si>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</si>
  <si>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</si>
  <si>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</si>
  <si>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</si>
  <si>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</si>
  <si>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</si>
  <si>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</si>
  <si>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</si>
  <si>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</si>
  <si>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</si>
  <si>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</si>
  <si>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</si>
  <si>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</si>
  <si>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</si>
  <si>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</si>
  <si>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</si>
  <si>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</si>
  <si>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</si>
  <si>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</si>
  <si>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</si>
  <si>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</si>
  <si>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</si>
  <si>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</si>
  <si>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</si>
  <si>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</si>
  <si>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</si>
  <si>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</si>
  <si>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</si>
  <si>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</si>
  <si>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</si>
  <si>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</si>
  <si>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</si>
  <si>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</si>
  <si>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</si>
  <si>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</si>
  <si>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</si>
  <si>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</si>
  <si>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</si>
  <si>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</si>
  <si>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</si>
  <si>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</si>
  <si>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</si>
  <si>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</si>
  <si>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</si>
  <si>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</si>
  <si>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</si>
  <si>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</si>
  <si>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</si>
  <si>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</si>
  <si>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</si>
  <si>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</si>
  <si>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</si>
  <si>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</si>
  <si>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</si>
  <si>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</si>
  <si>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</si>
  <si>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</si>
  <si>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</si>
  <si>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</si>
  <si>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</si>
  <si>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</si>
  <si>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</si>
  <si>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</si>
  <si>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</si>
  <si>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</si>
  <si>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</si>
  <si>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</si>
  <si>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</si>
  <si>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</si>
  <si>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</si>
  <si>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</si>
  <si>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</si>
  <si>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</si>
  <si>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</si>
  <si>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</si>
  <si>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</si>
  <si>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</si>
  <si>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</si>
  <si>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</si>
  <si>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</si>
  <si>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</si>
  <si>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</si>
  <si>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</si>
  <si>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</si>
  <si>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</si>
  <si>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</si>
  <si>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</si>
  <si>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</si>
  <si>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</si>
  <si>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</si>
  <si>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</si>
  <si>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</si>
  <si>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</si>
  <si>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</si>
  <si>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</si>
  <si>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</si>
  <si>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</si>
  <si>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</si>
  <si>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</si>
  <si>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</si>
  <si>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</si>
  <si>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</si>
  <si>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</si>
  <si>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</si>
  <si>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</si>
  <si>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</si>
  <si>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</si>
  <si>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</si>
  <si>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</si>
  <si>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</si>
  <si>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</si>
  <si>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</si>
  <si>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</si>
  <si>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</si>
  <si>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</si>
  <si>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</si>
  <si>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</si>
  <si>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</si>
  <si>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</si>
  <si>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</si>
  <si>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</si>
  <si>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</si>
  <si>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</si>
  <si>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</si>
  <si>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</si>
  <si>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</si>
  <si>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</si>
  <si>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</si>
  <si>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</si>
  <si>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</si>
  <si>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</si>
  <si>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</si>
  <si>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</si>
  <si>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</si>
  <si>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</si>
  <si>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</si>
  <si>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</si>
  <si>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</si>
  <si>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</si>
  <si>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</si>
  <si>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</si>
  <si>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</si>
  <si>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</si>
  <si>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</si>
  <si>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</si>
  <si>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</si>
  <si>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</si>
  <si>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</si>
  <si>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</si>
  <si>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</si>
  <si>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</si>
  <si>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</si>
  <si>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</si>
  <si>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</si>
  <si>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</si>
  <si>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</si>
  <si>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</si>
  <si>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</si>
  <si>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</si>
  <si>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</si>
  <si>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</si>
  <si>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</si>
  <si>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</si>
  <si>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</si>
  <si>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</si>
  <si>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</si>
  <si>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</si>
  <si>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</si>
  <si>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</si>
  <si>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</si>
  <si>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</si>
  <si>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</si>
  <si>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</si>
  <si>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</si>
  <si>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</si>
  <si>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</si>
  <si>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</si>
  <si>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</si>
  <si>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</si>
  <si>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</si>
  <si>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</si>
  <si>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</si>
  <si>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</si>
  <si>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</si>
  <si>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</si>
  <si>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</si>
  <si>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</si>
  <si>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</si>
  <si>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</si>
  <si>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</si>
  <si>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</si>
  <si>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</si>
  <si>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</si>
  <si>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</si>
  <si>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</si>
  <si>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</si>
  <si>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</si>
  <si>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</si>
  <si>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</si>
  <si>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</si>
  <si>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</si>
  <si>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</si>
  <si>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</si>
  <si>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</si>
  <si>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</si>
  <si>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</si>
  <si>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</si>
  <si>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</si>
  <si>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</si>
  <si>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</si>
  <si>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</si>
  <si>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</si>
  <si>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</si>
  <si>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</si>
  <si>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</si>
  <si>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</si>
  <si>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</si>
  <si>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</si>
  <si>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</si>
  <si>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</si>
  <si>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</si>
  <si>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</si>
  <si>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</si>
  <si>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</si>
  <si>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</si>
  <si>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</si>
  <si>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</si>
  <si>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</si>
  <si>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</si>
  <si>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</si>
  <si>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</si>
  <si>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</si>
  <si>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</si>
  <si>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</si>
  <si>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</si>
  <si>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</si>
  <si>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</si>
  <si>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</si>
  <si>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</si>
  <si>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</si>
  <si>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</si>
  <si>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</si>
  <si>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</si>
  <si>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</si>
  <si>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</si>
  <si>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</si>
  <si>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</si>
  <si>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</si>
  <si>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</si>
  <si>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</si>
  <si>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</si>
  <si>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</si>
  <si>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</si>
  <si>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</si>
  <si>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</si>
  <si>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</si>
  <si>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</si>
  <si>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</si>
  <si>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</si>
  <si>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</si>
  <si>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</si>
  <si>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</si>
  <si>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</si>
  <si>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</si>
  <si>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</si>
  <si>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</si>
  <si>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</si>
  <si>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</si>
  <si>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</si>
  <si>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</si>
  <si>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</si>
  <si>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</si>
  <si>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</si>
  <si>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</si>
  <si>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</si>
  <si>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</si>
  <si>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</si>
  <si>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</si>
  <si>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</si>
  <si>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</si>
  <si>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</si>
  <si>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</si>
  <si>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</si>
  <si>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</si>
  <si>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</si>
  <si>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</si>
  <si>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</si>
  <si>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</si>
  <si>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</si>
  <si>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</si>
  <si>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</si>
  <si>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</si>
  <si>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</si>
  <si>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</si>
  <si>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</si>
  <si>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</si>
  <si>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</si>
  <si>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</si>
  <si>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</si>
  <si>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</si>
  <si>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</si>
  <si>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</si>
  <si>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</si>
  <si>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</si>
  <si>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</si>
  <si>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</si>
  <si>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</si>
  <si>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</si>
  <si>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</si>
  <si>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</si>
  <si>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</si>
  <si>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</si>
  <si>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</si>
  <si>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</si>
  <si>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</si>
  <si>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</si>
  <si>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</si>
  <si>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</si>
  <si>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</si>
  <si>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</si>
  <si>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</si>
  <si>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</si>
  <si>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</si>
  <si>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</si>
  <si>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</si>
  <si>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</si>
  <si>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</si>
  <si>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</si>
  <si>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</si>
  <si>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</si>
  <si>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</si>
  <si>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</si>
  <si>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</si>
  <si>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</si>
  <si>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</si>
  <si>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</si>
  <si>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</si>
  <si>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</si>
  <si>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</si>
  <si>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</si>
  <si>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</si>
  <si>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</si>
  <si>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</si>
  <si>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</si>
  <si>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</si>
  <si>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</si>
  <si>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</si>
  <si>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</si>
  <si>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</si>
  <si>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</si>
  <si>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</si>
  <si>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</si>
  <si>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</si>
  <si>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</si>
  <si>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</si>
  <si>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</si>
  <si>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</si>
  <si>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</si>
  <si>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</si>
  <si>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</si>
  <si>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</si>
  <si>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</si>
  <si>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</si>
  <si>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</si>
  <si>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</si>
  <si>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</si>
  <si>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</si>
  <si>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</si>
  <si>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</si>
  <si>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</si>
  <si>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</si>
  <si>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</si>
  <si>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</si>
  <si>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</si>
  <si>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</si>
  <si>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</si>
  <si>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</si>
  <si>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</si>
  <si>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</si>
  <si>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</si>
  <si>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</si>
  <si>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</si>
  <si>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</si>
  <si>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</si>
  <si>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</si>
  <si>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</si>
  <si>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</si>
  <si>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</si>
  <si>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</si>
  <si>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</si>
  <si>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</si>
  <si>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</si>
  <si>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</si>
  <si>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</si>
  <si>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</si>
  <si>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</si>
  <si>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</si>
  <si>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</si>
  <si>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</si>
  <si>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</si>
  <si>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</si>
  <si>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</si>
  <si>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</si>
  <si>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</si>
  <si>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</si>
  <si>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</si>
  <si>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</si>
  <si>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</si>
  <si>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</si>
  <si>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</si>
  <si>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</si>
  <si>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</si>
  <si>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</si>
  <si>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</si>
  <si>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</si>
  <si>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</si>
  <si>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</si>
  <si>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</si>
  <si>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</si>
  <si>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</si>
  <si>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</si>
  <si>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</si>
  <si>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</si>
  <si>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</si>
  <si>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</si>
  <si>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</si>
  <si>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</si>
  <si>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</si>
  <si>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</si>
  <si>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</si>
  <si>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</si>
  <si>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</si>
  <si>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</si>
  <si>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</si>
  <si>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</si>
  <si>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</si>
  <si>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</si>
  <si>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</si>
  <si>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</si>
  <si>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</si>
  <si>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</si>
  <si>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</si>
  <si>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</si>
  <si>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</si>
  <si>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</si>
  <si>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</si>
  <si>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</si>
  <si>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</si>
  <si>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</si>
  <si>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</si>
  <si>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</si>
  <si>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</si>
  <si>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</si>
  <si>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</si>
  <si>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</si>
  <si>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</si>
  <si>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</si>
  <si>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</si>
  <si>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</si>
  <si>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</si>
  <si>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</si>
  <si>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</si>
  <si>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</si>
  <si>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</si>
  <si>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</si>
  <si>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</si>
  <si>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</si>
  <si>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</si>
  <si>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</si>
  <si>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</si>
  <si>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</si>
  <si>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</si>
  <si>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</si>
  <si>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</si>
  <si>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</si>
  <si>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</si>
  <si>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</si>
  <si>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</si>
  <si>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</si>
  <si>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</si>
  <si>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</si>
  <si>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</si>
  <si>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</si>
  <si>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</si>
  <si>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</si>
  <si>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</si>
  <si>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</si>
  <si>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</si>
  <si>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</si>
  <si>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</si>
  <si>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</si>
  <si>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</si>
  <si>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</si>
  <si>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</si>
  <si>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</si>
  <si>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</si>
  <si>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</si>
  <si>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</si>
  <si>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</si>
  <si>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</si>
  <si>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</si>
  <si>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</si>
  <si>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</si>
  <si>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</si>
  <si>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</si>
  <si>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</si>
  <si>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</si>
  <si>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</si>
  <si>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</si>
  <si>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</si>
  <si>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</si>
  <si>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</si>
  <si>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</si>
  <si>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</si>
  <si>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</si>
  <si>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</si>
  <si>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</si>
  <si>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</si>
  <si>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</si>
  <si>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</si>
  <si>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</si>
  <si>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</si>
  <si>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</si>
  <si>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</si>
  <si>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</si>
  <si>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</si>
  <si>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</si>
  <si>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</si>
  <si>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</si>
  <si>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</si>
  <si>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</si>
  <si>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</si>
  <si>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</si>
  <si>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</si>
  <si>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</si>
  <si>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</si>
  <si>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</si>
  <si>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</si>
  <si>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</si>
  <si>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</si>
  <si>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</si>
  <si>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</si>
  <si>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</si>
  <si>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</si>
  <si>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</si>
  <si>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</si>
  <si>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</si>
  <si>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</si>
  <si>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</si>
  <si>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</si>
  <si>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</si>
  <si>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</si>
  <si>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</si>
  <si>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</si>
  <si>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</si>
  <si>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</si>
  <si>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</si>
  <si>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</si>
  <si>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</si>
  <si>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</si>
  <si>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</si>
  <si>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</si>
  <si>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</si>
  <si>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</si>
  <si>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</si>
  <si>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</si>
  <si>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</si>
  <si>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</si>
  <si>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</si>
  <si>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</si>
  <si>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</si>
  <si>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</si>
  <si>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</si>
  <si>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</si>
  <si>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</si>
  <si>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</si>
  <si>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</si>
  <si>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</si>
  <si>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</si>
  <si>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</si>
  <si>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</si>
  <si>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</si>
  <si>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</si>
  <si>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</si>
  <si>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</si>
  <si>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</si>
  <si>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</si>
  <si>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</si>
  <si>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</si>
  <si>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</si>
  <si>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</si>
  <si>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</si>
  <si>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</si>
  <si>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</si>
  <si>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</si>
  <si>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</si>
  <si>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</si>
  <si>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</si>
  <si>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</si>
  <si>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</si>
  <si>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</si>
  <si>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</si>
  <si>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</si>
  <si>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</si>
  <si>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</si>
  <si>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</si>
  <si>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</si>
  <si>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</si>
  <si>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</si>
  <si>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</si>
  <si>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</si>
  <si>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</si>
  <si>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</si>
  <si>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</si>
  <si>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</si>
  <si>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</si>
  <si>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</si>
  <si>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</si>
  <si>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</si>
  <si>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</si>
  <si>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</si>
  <si>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</si>
  <si>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</si>
  <si>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</si>
  <si>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</si>
  <si>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</si>
  <si>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</si>
  <si>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</si>
  <si>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</si>
  <si>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</si>
  <si>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</si>
  <si>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</si>
  <si>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</si>
  <si>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</si>
  <si>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</si>
  <si>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</si>
  <si>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</si>
  <si>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</si>
  <si>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</si>
  <si>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</si>
  <si>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</si>
  <si>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</si>
  <si>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</si>
  <si>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</si>
  <si>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</si>
  <si>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</si>
  <si>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</si>
  <si>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</si>
  <si>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</si>
  <si>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</si>
  <si>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</si>
  <si>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</si>
  <si>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</si>
  <si>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</si>
  <si>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</si>
  <si>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</si>
  <si>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</si>
  <si>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</si>
  <si>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</si>
  <si>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</si>
  <si>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</si>
  <si>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</si>
  <si>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</si>
  <si>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</si>
  <si>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</si>
  <si>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</si>
  <si>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</si>
  <si>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</si>
  <si>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</si>
  <si>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</si>
  <si>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</si>
  <si>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</si>
  <si>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</si>
  <si>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</si>
  <si>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</si>
  <si>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</si>
  <si>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</si>
  <si>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</si>
  <si>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</si>
  <si>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</si>
  <si>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</si>
  <si>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</si>
  <si>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</si>
  <si>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</si>
  <si>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</si>
  <si>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</si>
  <si>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</si>
  <si>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</si>
  <si>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</si>
  <si>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</si>
  <si>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</si>
  <si>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</si>
  <si>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</si>
  <si>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</si>
  <si>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</si>
  <si>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</si>
  <si>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</si>
  <si>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</si>
  <si>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</si>
  <si>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</si>
  <si>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</si>
  <si>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</si>
  <si>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</si>
  <si>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</si>
  <si>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</si>
  <si>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</si>
  <si>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</si>
  <si>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</si>
  <si>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</si>
  <si>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</si>
  <si>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</si>
  <si>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</si>
  <si>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</si>
  <si>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</si>
  <si>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</si>
  <si>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</si>
  <si>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</si>
  <si>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</si>
  <si>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</si>
  <si>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</si>
  <si>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</si>
  <si>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</si>
  <si>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</si>
  <si>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</si>
  <si>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</si>
  <si>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</si>
  <si>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</si>
  <si>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</si>
  <si>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</si>
  <si>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</si>
  <si>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</si>
  <si>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</si>
  <si>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</si>
  <si>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</si>
  <si>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</si>
  <si>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</si>
  <si>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</si>
  <si>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</si>
  <si>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</si>
  <si>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</si>
  <si>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</si>
  <si>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</si>
  <si>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</si>
  <si>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</si>
  <si>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</si>
  <si>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</si>
  <si>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</si>
  <si>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</si>
  <si>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</si>
  <si>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</si>
  <si>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</si>
  <si>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</si>
  <si>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</si>
  <si>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</si>
  <si>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</si>
  <si>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</si>
  <si>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</si>
  <si>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</si>
  <si>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</si>
  <si>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</si>
  <si>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</si>
  <si>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</si>
  <si>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</si>
  <si>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</si>
  <si>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</si>
  <si>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</si>
  <si>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</si>
  <si>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</si>
  <si>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</si>
  <si>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</si>
  <si>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</si>
  <si>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</si>
  <si>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</si>
  <si>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</si>
  <si>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</si>
  <si>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</si>
  <si>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</si>
  <si>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</si>
  <si>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</si>
  <si>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</si>
  <si>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</si>
  <si>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</si>
  <si>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</si>
  <si>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</si>
  <si>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</si>
  <si>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</si>
  <si>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</si>
  <si>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</si>
  <si>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</si>
  <si>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</si>
  <si>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</si>
  <si>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</si>
  <si>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</si>
  <si>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</si>
  <si>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</si>
  <si>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</si>
  <si>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</si>
  <si>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</si>
  <si>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</si>
  <si>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</si>
  <si>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</si>
  <si>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</si>
  <si>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</si>
  <si>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</si>
  <si>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</si>
  <si>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</si>
  <si>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</si>
  <si>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</si>
  <si>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</si>
  <si>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</si>
  <si>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</si>
  <si>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</si>
  <si>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</si>
  <si>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</si>
  <si>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</si>
  <si>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</si>
  <si>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</si>
  <si>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</si>
  <si>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</si>
  <si>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</si>
  <si>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</si>
  <si>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</si>
  <si>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</si>
  <si>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</si>
  <si>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</si>
  <si>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</si>
  <si>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</si>
  <si>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</si>
  <si>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</si>
  <si>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</si>
  <si>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</si>
  <si>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</si>
  <si>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</si>
  <si>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</si>
  <si>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</si>
  <si>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</si>
  <si>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</si>
  <si>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</si>
  <si>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</si>
  <si>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</si>
  <si>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</si>
  <si>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</si>
  <si>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</si>
  <si>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</si>
  <si>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</si>
  <si>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</si>
  <si>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</si>
  <si>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</si>
  <si>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</si>
  <si>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</si>
  <si>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</si>
  <si>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</si>
  <si>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</si>
  <si>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</si>
  <si>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</si>
  <si>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</si>
  <si>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</si>
  <si>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</si>
  <si>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</si>
  <si>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</si>
  <si>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</si>
  <si>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</si>
  <si>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</si>
  <si>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</si>
  <si>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</si>
  <si>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</si>
  <si>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</si>
  <si>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</si>
  <si>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</si>
  <si>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</si>
  <si>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</si>
  <si>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</si>
  <si>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</si>
  <si>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</si>
  <si>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</si>
  <si>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</si>
  <si>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</si>
  <si>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</si>
  <si>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</si>
  <si>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</si>
  <si>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</si>
  <si>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</si>
  <si>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</si>
  <si>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</si>
  <si>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</si>
  <si>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</si>
  <si>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</si>
  <si>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</si>
  <si>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</si>
  <si>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</si>
  <si>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</si>
  <si>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</si>
  <si>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</si>
  <si>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</si>
  <si>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</si>
  <si>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</si>
  <si>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</si>
  <si>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</si>
  <si>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</si>
  <si>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</si>
  <si>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</si>
  <si>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</si>
  <si>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</si>
  <si>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</si>
  <si>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</si>
  <si>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</si>
  <si>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</si>
  <si>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</si>
  <si>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</si>
  <si>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</si>
  <si>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</si>
  <si>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</si>
  <si>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</si>
  <si>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</si>
  <si>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</si>
  <si>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</si>
  <si>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</si>
  <si>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</si>
  <si>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</si>
  <si>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</si>
  <si>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</si>
  <si>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</si>
  <si>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</si>
  <si>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</si>
  <si>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</si>
  <si>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</si>
  <si>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</si>
  <si>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</si>
  <si>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</si>
  <si>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</si>
  <si>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</si>
  <si>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</si>
  <si>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</si>
  <si>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</si>
  <si>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</si>
  <si>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</si>
  <si>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</si>
  <si>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</si>
  <si>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</si>
  <si>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</si>
  <si>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</si>
  <si>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</si>
  <si>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</si>
  <si>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</si>
  <si>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</si>
  <si>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</si>
  <si>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</si>
  <si>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</si>
  <si>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</si>
  <si>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</si>
  <si>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</si>
  <si>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</si>
  <si>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</si>
  <si>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</si>
  <si>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</si>
  <si>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</si>
  <si>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</si>
  <si>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</si>
  <si>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</si>
  <si>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</si>
  <si>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</si>
  <si>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</si>
  <si>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</si>
  <si>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</si>
  <si>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</si>
  <si>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</si>
  <si>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</si>
  <si>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</si>
  <si>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</si>
  <si>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</si>
  <si>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</si>
  <si>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</si>
  <si>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</si>
  <si>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</si>
  <si>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</si>
  <si>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</si>
  <si>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</si>
  <si>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</si>
  <si>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</si>
  <si>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</si>
  <si>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</si>
  <si>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</si>
  <si>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</si>
  <si>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</si>
  <si>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</si>
  <si>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</si>
  <si>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</si>
  <si>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</si>
  <si>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</si>
  <si>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</si>
  <si>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</si>
  <si>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</si>
  <si>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</si>
  <si>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</si>
  <si>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</si>
  <si>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</si>
  <si>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</si>
  <si>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</si>
  <si>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</si>
  <si>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</si>
  <si>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</si>
  <si>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</si>
  <si>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</si>
  <si>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</si>
  <si>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</si>
  <si>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</si>
  <si>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</si>
  <si>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</si>
  <si>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</si>
  <si>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</si>
  <si>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</si>
  <si>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</si>
  <si>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</si>
  <si>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</si>
  <si>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</si>
  <si>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</si>
  <si>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</si>
  <si>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</si>
  <si>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</si>
  <si>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</si>
  <si>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</si>
  <si>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</si>
  <si>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</si>
  <si>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</si>
  <si>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</si>
  <si>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</si>
  <si>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</si>
  <si>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</si>
  <si>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</si>
  <si>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</si>
  <si>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</si>
  <si>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</si>
  <si>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</si>
  <si>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</si>
  <si>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</si>
  <si>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</si>
  <si>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</si>
  <si>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</si>
  <si>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</si>
  <si>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</si>
  <si>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</si>
  <si>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</si>
  <si>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</si>
  <si>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</si>
  <si>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</si>
  <si>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</si>
  <si>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</si>
  <si>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</si>
  <si>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</si>
  <si>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</si>
  <si>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</si>
  <si>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</si>
  <si>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</si>
  <si>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</si>
  <si>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</si>
  <si>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</si>
  <si>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</si>
  <si>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</si>
  <si>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</si>
  <si>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</si>
  <si>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</si>
  <si>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</si>
  <si>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</si>
  <si>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</si>
  <si>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</si>
  <si>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</si>
  <si>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</si>
  <si>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</si>
  <si>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</si>
  <si>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</si>
  <si>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</si>
  <si>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</si>
  <si>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</si>
  <si>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</si>
  <si>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</si>
  <si>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</si>
  <si>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</si>
  <si>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</si>
  <si>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</si>
  <si>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</si>
  <si>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</si>
  <si>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</si>
  <si>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</si>
  <si>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</si>
  <si>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</si>
  <si>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</si>
  <si>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</si>
  <si>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</si>
  <si>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</si>
  <si>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</si>
  <si>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</si>
  <si>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</si>
  <si>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</si>
  <si>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</si>
  <si>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</si>
  <si>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</si>
  <si>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</si>
  <si>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</si>
  <si>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</si>
  <si>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</si>
  <si>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</si>
  <si>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</si>
  <si>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</si>
  <si>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</si>
  <si>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</si>
  <si>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</si>
  <si>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</si>
  <si>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</si>
  <si>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</si>
  <si>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</si>
  <si>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</si>
  <si>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</si>
  <si>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</si>
  <si>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</si>
  <si>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</si>
  <si>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</si>
  <si>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</si>
  <si>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</si>
  <si>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</si>
  <si>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</si>
  <si>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</si>
  <si>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</si>
  <si>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</si>
  <si>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</si>
  <si>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</si>
  <si>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</si>
  <si>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</si>
  <si>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</si>
  <si>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</si>
  <si>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</si>
  <si>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</si>
  <si>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</si>
  <si>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</si>
  <si>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</si>
  <si>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</si>
  <si>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</si>
  <si>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</si>
  <si>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</si>
  <si>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</si>
  <si>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</si>
  <si>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</si>
  <si>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</si>
  <si>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</si>
  <si>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</si>
  <si>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</si>
  <si>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</si>
  <si>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</si>
  <si>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</si>
  <si>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</si>
  <si>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</si>
  <si>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</si>
  <si>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</si>
  <si>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</si>
  <si>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</si>
  <si>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</si>
  <si>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</si>
  <si>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</si>
  <si>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</si>
  <si>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</si>
  <si>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</si>
  <si>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</si>
  <si>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</si>
  <si>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</si>
  <si>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</si>
  <si>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</si>
  <si>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</si>
  <si>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</si>
  <si>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</si>
  <si>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</si>
  <si>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</si>
  <si>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</si>
  <si>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</si>
  <si>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</si>
  <si>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</si>
  <si>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</si>
  <si>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</si>
  <si>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</si>
  <si>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</si>
  <si>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</si>
  <si>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</si>
  <si>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</si>
  <si>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</si>
  <si>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</si>
  <si>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</si>
  <si>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</si>
  <si>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</si>
  <si>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</si>
  <si>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</si>
  <si>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</si>
  <si>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</si>
  <si>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</si>
  <si>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</si>
  <si>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</si>
  <si>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</si>
  <si>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</si>
  <si>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</si>
  <si>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</si>
  <si>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</si>
  <si>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</si>
  <si>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</si>
  <si>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</si>
  <si>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</si>
  <si>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</si>
  <si>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</si>
  <si>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</si>
  <si>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</si>
  <si>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</si>
  <si>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</si>
  <si>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</si>
  <si>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</si>
  <si>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</si>
  <si>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</si>
  <si>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</si>
  <si>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</si>
  <si>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</si>
  <si>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</si>
  <si>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</si>
  <si>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</si>
  <si>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</si>
  <si>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</si>
  <si>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</si>
  <si>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</si>
  <si>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</si>
  <si>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</si>
  <si>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</si>
  <si>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</si>
  <si>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</si>
  <si>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</si>
  <si>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</si>
  <si>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</si>
  <si>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</si>
  <si>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</si>
  <si>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</si>
  <si>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</si>
  <si>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</si>
  <si>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</si>
  <si>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</si>
  <si>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</si>
  <si>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</si>
  <si>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</si>
  <si>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</si>
  <si>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</si>
  <si>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</si>
  <si>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</si>
  <si>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</si>
  <si>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</si>
  <si>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</si>
  <si>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</si>
  <si>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</si>
  <si>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</si>
  <si>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</si>
  <si>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</si>
  <si>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</si>
  <si>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</si>
  <si>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</si>
  <si>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</si>
  <si>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</si>
  <si>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</si>
  <si>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</si>
  <si>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</si>
  <si>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</si>
  <si>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</si>
  <si>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</si>
  <si>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</si>
  <si>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</si>
  <si>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</si>
  <si>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</si>
  <si>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</si>
  <si>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</si>
  <si>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</si>
  <si>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</si>
  <si>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</si>
  <si>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</si>
  <si>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</si>
  <si>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</si>
  <si>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</si>
  <si>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</si>
  <si>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</si>
  <si>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</si>
  <si>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</si>
  <si>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</si>
  <si>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</si>
  <si>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</si>
  <si>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</si>
  <si>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</si>
  <si>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</si>
  <si>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</si>
  <si>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</si>
  <si>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</si>
  <si>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</si>
  <si>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</si>
  <si>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</si>
  <si>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</si>
  <si>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</si>
  <si>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</si>
  <si>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</si>
  <si>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</si>
  <si>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</si>
  <si>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</si>
  <si>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</si>
  <si>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</si>
  <si>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</si>
  <si>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</si>
  <si>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</si>
  <si>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</si>
  <si>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</si>
  <si>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</si>
  <si>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</si>
  <si>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</si>
  <si>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</si>
  <si>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</si>
  <si>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</si>
  <si>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</si>
  <si>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</si>
  <si>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</si>
  <si>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</si>
  <si>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</si>
  <si>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</si>
  <si>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</si>
  <si>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</si>
  <si>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</si>
  <si>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</si>
  <si>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</si>
  <si>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</si>
  <si>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</si>
  <si>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</si>
  <si>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</si>
  <si>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</si>
  <si>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</si>
  <si>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</si>
  <si>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</si>
  <si>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</si>
  <si>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</si>
  <si>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</si>
  <si>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</si>
  <si>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</si>
  <si>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</si>
  <si>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</si>
  <si>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</si>
  <si>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</si>
  <si>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</si>
  <si>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</si>
  <si>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</si>
  <si>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</si>
  <si>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</si>
  <si>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</si>
  <si>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</si>
  <si>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</si>
  <si>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</si>
  <si>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</si>
  <si>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</si>
  <si>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</si>
  <si>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</si>
  <si>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</si>
  <si>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</si>
  <si>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</si>
  <si>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</si>
  <si>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</si>
  <si>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</si>
  <si>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</si>
  <si>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</si>
  <si>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</si>
  <si>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</si>
  <si>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</si>
  <si>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</si>
  <si>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</si>
  <si>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</si>
  <si>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</si>
  <si>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</si>
  <si>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</si>
  <si>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</si>
  <si>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</si>
  <si>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</si>
  <si>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</si>
  <si>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</si>
  <si>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</si>
  <si>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</si>
  <si>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</si>
  <si>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</si>
  <si>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</si>
  <si>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</si>
  <si>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</si>
  <si>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</si>
  <si>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</si>
  <si>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</si>
  <si>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</si>
  <si>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</si>
  <si>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</si>
  <si>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</si>
  <si>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</si>
  <si>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</si>
  <si>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</si>
  <si>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</si>
  <si>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</si>
  <si>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</si>
  <si>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</si>
  <si>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</si>
  <si>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</si>
  <si>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</si>
  <si>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</si>
  <si>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</si>
  <si>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</si>
  <si>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</si>
  <si>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</si>
  <si>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</si>
  <si>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</si>
  <si>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</si>
  <si>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</si>
  <si>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</si>
  <si>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</si>
  <si>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</si>
  <si>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</si>
  <si>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</si>
  <si>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</si>
  <si>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</si>
  <si>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</si>
  <si>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</si>
  <si>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</si>
  <si>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</si>
  <si>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</si>
  <si>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</si>
  <si>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</si>
  <si>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</si>
  <si>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</si>
  <si>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</si>
  <si>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</si>
  <si>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</si>
  <si>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</si>
  <si>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</si>
  <si>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</si>
  <si>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</si>
  <si>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</si>
  <si>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</si>
  <si>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</si>
  <si>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</si>
  <si>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</si>
  <si>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</si>
  <si>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</si>
  <si>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</si>
  <si>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</si>
  <si>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</si>
  <si>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</si>
  <si>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</si>
  <si>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</si>
  <si>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</si>
  <si>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</si>
  <si>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</si>
  <si>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</si>
  <si>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</si>
  <si>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</si>
  <si>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</si>
  <si>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</si>
  <si>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</si>
  <si>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</si>
  <si>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</si>
  <si>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</si>
  <si>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</si>
  <si>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</si>
  <si>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</si>
  <si>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</si>
  <si>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</si>
  <si>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</si>
  <si>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</si>
  <si>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</si>
  <si>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</si>
  <si>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</si>
  <si>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</si>
  <si>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</si>
  <si>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</si>
  <si>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</si>
  <si>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</si>
  <si>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</si>
  <si>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</si>
  <si>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</si>
  <si>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</si>
  <si>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</si>
  <si>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</si>
  <si>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</si>
  <si>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</si>
  <si>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</si>
  <si>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</si>
  <si>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</si>
  <si>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</si>
  <si>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</si>
  <si>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</si>
  <si>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</si>
  <si>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</si>
  <si>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</si>
  <si>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</si>
  <si>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</si>
  <si>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</si>
  <si>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</si>
  <si>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</si>
  <si>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</si>
  <si>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</si>
  <si>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</si>
  <si>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</si>
  <si>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</si>
  <si>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</si>
  <si>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</si>
  <si>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</si>
  <si>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</si>
  <si>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</si>
  <si>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</si>
  <si>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</si>
  <si>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</si>
  <si>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</si>
  <si>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</si>
  <si>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</si>
  <si>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</si>
  <si>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</si>
  <si>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</si>
  <si>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</si>
  <si>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</si>
  <si>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</si>
  <si>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</si>
  <si>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</si>
  <si>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</si>
  <si>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</si>
  <si>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</si>
  <si>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</si>
  <si>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</si>
  <si>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</si>
  <si>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</si>
  <si>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</si>
  <si>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</si>
  <si>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</si>
  <si>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</si>
  <si>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</si>
  <si>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</si>
  <si>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</si>
  <si>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</si>
  <si>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</si>
  <si>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</si>
  <si>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</si>
  <si>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</si>
  <si>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</si>
  <si>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</si>
  <si>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</si>
  <si>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</si>
  <si>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</si>
  <si>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</si>
  <si>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</si>
  <si>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</si>
  <si>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</si>
  <si>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</si>
  <si>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</si>
  <si>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</si>
  <si>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</si>
  <si>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</si>
  <si>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</si>
  <si>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</si>
  <si>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</si>
  <si>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</si>
  <si>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</si>
  <si>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</si>
  <si>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</si>
  <si>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</si>
  <si>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</si>
  <si>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</si>
  <si>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</si>
  <si>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</si>
  <si>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</si>
  <si>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</si>
  <si>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</si>
  <si>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</si>
  <si>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</si>
  <si>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</si>
  <si>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</si>
  <si>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</si>
  <si>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</si>
  <si>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</si>
  <si>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</si>
  <si>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</si>
  <si>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</si>
  <si>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</si>
  <si>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</si>
  <si>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</si>
  <si>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</si>
  <si>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</si>
  <si>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</si>
  <si>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</si>
  <si>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</si>
  <si>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</si>
  <si>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</si>
  <si>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</si>
  <si>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</si>
  <si>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</si>
  <si>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</si>
  <si>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</si>
  <si>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</si>
  <si>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</si>
  <si>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</si>
  <si>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</si>
  <si>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</si>
  <si>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</si>
  <si>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</si>
  <si>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</si>
  <si>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</si>
  <si>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</si>
  <si>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</si>
  <si>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</si>
  <si>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</si>
  <si>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</si>
  <si>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</si>
  <si>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</si>
  <si>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</si>
  <si>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</si>
  <si>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</si>
  <si>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</si>
  <si>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</si>
  <si>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</si>
  <si>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</si>
  <si>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</si>
  <si>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</si>
  <si>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</si>
  <si>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</si>
  <si>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</si>
  <si>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</si>
  <si>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</si>
  <si>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</si>
  <si>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</si>
  <si>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</si>
  <si>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</si>
  <si>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</si>
  <si>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</si>
  <si>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</si>
  <si>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</si>
  <si>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</si>
  <si>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</si>
  <si>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</si>
  <si>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</si>
  <si>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</si>
  <si>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</si>
  <si>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</si>
  <si>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</si>
  <si>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</si>
  <si>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</si>
  <si>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</si>
  <si>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</si>
  <si>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</si>
  <si>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</si>
  <si>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</si>
  <si>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</si>
  <si>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</si>
  <si>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</si>
  <si>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</si>
  <si>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</si>
  <si>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</si>
  <si>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</si>
  <si>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</si>
  <si>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</si>
  <si>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</si>
  <si>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</si>
  <si>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</si>
  <si>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</si>
  <si>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</si>
  <si>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</si>
  <si>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</si>
  <si>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</si>
  <si>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</si>
  <si>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</si>
  <si>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</si>
  <si>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</si>
  <si>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</si>
  <si>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</si>
  <si>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</si>
  <si>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</si>
  <si>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</si>
  <si>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</si>
  <si>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</si>
  <si>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</si>
  <si>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</si>
  <si>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</si>
  <si>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</si>
  <si>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</si>
  <si>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</si>
  <si>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</si>
  <si>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</si>
  <si>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</si>
  <si>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</si>
  <si>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</si>
  <si>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</si>
  <si>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</si>
  <si>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</si>
  <si>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</si>
  <si>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</si>
  <si>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</si>
  <si>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</si>
  <si>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</si>
  <si>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</si>
  <si>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</si>
  <si>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</si>
  <si>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</si>
  <si>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</si>
  <si>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</si>
  <si>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</si>
  <si>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</si>
  <si>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</si>
  <si>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</si>
  <si>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</si>
  <si>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</si>
  <si>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</si>
  <si>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</si>
  <si>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</si>
  <si>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</si>
  <si>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</si>
  <si>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</si>
  <si>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</si>
  <si>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</si>
  <si>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</si>
  <si>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</si>
  <si>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</si>
  <si>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</si>
  <si>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</si>
  <si>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</si>
  <si>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</si>
  <si>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</si>
  <si>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</si>
  <si>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</si>
  <si>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</si>
  <si>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</si>
  <si>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</si>
  <si>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</si>
  <si>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</si>
  <si>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</si>
  <si>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</si>
  <si>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</si>
  <si>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</si>
  <si>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</si>
  <si>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</si>
  <si>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</si>
  <si>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</si>
  <si>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</si>
  <si>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</si>
  <si>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</si>
  <si>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</si>
  <si>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</si>
  <si>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</si>
  <si>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</si>
  <si>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</si>
  <si>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</si>
  <si>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</si>
  <si>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</si>
  <si>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</si>
  <si>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</si>
  <si>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</si>
  <si>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</si>
  <si>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</si>
  <si>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</si>
  <si>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</si>
  <si>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</si>
  <si>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</si>
  <si>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</si>
  <si>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</si>
  <si>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</si>
  <si>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</si>
  <si>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</si>
  <si>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</si>
  <si>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</si>
  <si>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</si>
  <si>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</si>
  <si>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</si>
  <si>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</si>
  <si>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</si>
  <si>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</si>
  <si>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</si>
  <si>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</si>
  <si>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</si>
  <si>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</si>
  <si>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</si>
  <si>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</si>
  <si>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</si>
  <si>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</si>
  <si>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</si>
  <si>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</si>
  <si>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</si>
  <si>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</si>
  <si>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</si>
  <si>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</si>
  <si>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</si>
  <si>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</si>
  <si>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</si>
  <si>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</si>
  <si>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</si>
  <si>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</si>
  <si>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</si>
  <si>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</si>
  <si>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</si>
  <si>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</si>
  <si>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</si>
  <si>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</si>
  <si>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</si>
  <si>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</si>
  <si>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</si>
  <si>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</si>
  <si>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</si>
  <si>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</si>
  <si>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</si>
  <si>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</si>
  <si>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</si>
  <si>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</si>
  <si>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</si>
  <si>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</si>
  <si>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</si>
  <si>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</si>
  <si>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</si>
  <si>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</si>
  <si>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</si>
  <si>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</si>
  <si>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</si>
  <si>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</si>
  <si>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</si>
  <si>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</si>
  <si>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</si>
  <si>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</si>
  <si>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</si>
  <si>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</si>
  <si>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</si>
  <si>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</si>
  <si>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</si>
  <si>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</si>
  <si>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</si>
  <si>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</si>
  <si>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</si>
  <si>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</si>
  <si>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</si>
  <si>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</si>
  <si>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</si>
  <si>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</si>
  <si>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</si>
  <si>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</si>
  <si>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</si>
  <si>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</si>
  <si>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</si>
  <si>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</si>
  <si>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</si>
  <si>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</si>
  <si>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</si>
  <si>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</si>
  <si>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</si>
  <si>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</si>
  <si>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</si>
  <si>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</si>
  <si>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</si>
  <si>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</si>
  <si>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</si>
  <si>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</si>
  <si>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</si>
  <si>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</si>
  <si>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</si>
  <si>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</si>
  <si>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</si>
  <si>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</si>
  <si>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</si>
  <si>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</si>
  <si>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</si>
  <si>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</si>
  <si>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</si>
  <si>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</si>
  <si>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</si>
  <si>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</si>
  <si>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</si>
  <si>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</si>
  <si>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</si>
  <si>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</si>
  <si>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</si>
  <si>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</si>
  <si>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</si>
  <si>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</si>
  <si>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</si>
  <si>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</si>
  <si>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</si>
  <si>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</si>
  <si>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</si>
  <si>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</si>
  <si>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</si>
  <si>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</si>
  <si>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</si>
  <si>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</si>
  <si>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</si>
  <si>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</si>
  <si>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</si>
  <si>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</si>
  <si>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</si>
  <si>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</si>
  <si>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</si>
  <si>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</si>
  <si>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</si>
  <si>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</si>
  <si>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</si>
  <si>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</si>
  <si>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</si>
  <si>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</si>
  <si>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</si>
  <si>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</si>
  <si>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</si>
  <si>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</si>
  <si>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</si>
  <si>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</si>
  <si>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</si>
  <si>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</si>
  <si>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</si>
  <si>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</si>
  <si>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</si>
  <si>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</si>
  <si>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</si>
  <si>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</si>
  <si>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</si>
  <si>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</si>
  <si>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</si>
  <si>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</si>
  <si>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</si>
  <si>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</si>
  <si>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</si>
  <si>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</si>
  <si>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</si>
  <si>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</si>
  <si>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</si>
  <si>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</si>
  <si>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</si>
  <si>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</si>
  <si>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</si>
  <si>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</si>
  <si>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</si>
  <si>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</si>
  <si>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</si>
  <si>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</si>
  <si>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</si>
  <si>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</si>
  <si>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</si>
  <si>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</si>
  <si>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</si>
  <si>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</si>
  <si>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</si>
  <si>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</si>
  <si>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</si>
  <si>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</si>
  <si>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</si>
  <si>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</si>
  <si>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</si>
  <si>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</si>
  <si>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</si>
  <si>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</si>
  <si>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</si>
  <si>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</si>
  <si>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</si>
  <si>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</si>
  <si>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</si>
  <si>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</si>
  <si>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</si>
  <si>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</si>
  <si>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</si>
  <si>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</si>
  <si>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</si>
  <si>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</si>
  <si>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</si>
  <si>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</si>
  <si>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</si>
  <si>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</si>
  <si>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</si>
  <si>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</si>
  <si>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</si>
  <si>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</si>
  <si>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</si>
  <si>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</si>
  <si>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</si>
  <si>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</si>
  <si>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</si>
  <si>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</si>
  <si>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</si>
  <si>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</si>
  <si>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</si>
  <si>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</si>
  <si>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</si>
  <si>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</si>
  <si>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</si>
  <si>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</si>
  <si>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</si>
  <si>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</si>
  <si>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</si>
  <si>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</si>
  <si>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</si>
  <si>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</si>
  <si>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</si>
  <si>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</si>
  <si>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</si>
  <si>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</si>
  <si>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</si>
  <si>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</si>
  <si>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</si>
  <si>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</si>
  <si>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</si>
  <si>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</si>
  <si>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</si>
  <si>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</si>
  <si>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</si>
  <si>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</si>
  <si>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</si>
  <si>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</si>
  <si>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</si>
  <si>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</si>
  <si>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</si>
  <si>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</si>
  <si>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</si>
  <si>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</si>
  <si>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</si>
  <si>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</si>
  <si>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</si>
  <si>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</si>
  <si>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</si>
  <si>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</si>
  <si>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</si>
  <si>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</si>
  <si>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</si>
  <si>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</si>
  <si>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</si>
  <si>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</si>
  <si>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</si>
  <si>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</si>
  <si>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</si>
  <si>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</si>
  <si>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</si>
  <si>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</si>
  <si>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</si>
  <si>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</si>
  <si>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</si>
  <si>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</si>
  <si>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</si>
  <si>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</si>
  <si>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</si>
  <si>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</si>
  <si>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</si>
  <si>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</si>
  <si>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</si>
  <si>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</si>
  <si>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</si>
  <si>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</si>
  <si>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</si>
  <si>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</si>
  <si>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</si>
  <si>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</si>
  <si>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</si>
  <si>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</si>
  <si>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</si>
  <si>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</si>
  <si>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</si>
  <si>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</si>
  <si>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</si>
  <si>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</si>
  <si>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</si>
  <si>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</si>
  <si>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</si>
  <si>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</si>
  <si>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</si>
  <si>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</si>
  <si>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</si>
  <si>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</si>
  <si>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</si>
  <si>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</si>
  <si>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</si>
  <si>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</si>
  <si>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</si>
  <si>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</si>
  <si>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</si>
  <si>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</si>
  <si>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</si>
  <si>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</si>
  <si>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</si>
  <si>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</si>
  <si>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</si>
  <si>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</si>
  <si>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</si>
  <si>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</si>
  <si>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</si>
  <si>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</si>
  <si>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</si>
  <si>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</si>
  <si>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</si>
  <si>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</si>
  <si>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</si>
  <si>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</si>
  <si>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</si>
  <si>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</si>
  <si>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</si>
  <si>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</si>
  <si>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</si>
  <si>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</si>
  <si>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</si>
  <si>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</si>
  <si>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</si>
  <si>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</si>
  <si>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</si>
  <si>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</si>
  <si>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</si>
  <si>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</si>
  <si>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</si>
  <si>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</si>
  <si>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</si>
  <si>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</si>
  <si>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</si>
  <si>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</si>
  <si>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</si>
  <si>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</si>
  <si>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</si>
  <si>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</si>
  <si>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</si>
  <si>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</si>
  <si>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</si>
  <si>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</si>
  <si>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</si>
  <si>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</si>
  <si>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</si>
  <si>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</si>
  <si>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</si>
  <si>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</si>
  <si>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</si>
  <si>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</si>
  <si>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</si>
  <si>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</si>
  <si>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</si>
  <si>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</si>
  <si>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</si>
  <si>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</si>
  <si>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</si>
  <si>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</si>
  <si>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</si>
  <si>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</si>
  <si>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</si>
  <si>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</si>
  <si>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</si>
  <si>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</si>
  <si>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</si>
  <si>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</si>
  <si>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</si>
  <si>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</si>
  <si>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</si>
  <si>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</si>
  <si>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</si>
  <si>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</si>
  <si>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</si>
  <si>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</si>
  <si>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</si>
  <si>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</si>
  <si>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</si>
  <si>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</si>
  <si>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</si>
  <si>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</si>
  <si>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</si>
  <si>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</si>
  <si>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</si>
  <si>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</si>
  <si>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</si>
  <si>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</si>
  <si>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</si>
  <si>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</si>
  <si>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</si>
  <si>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</si>
  <si>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</si>
  <si>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</si>
  <si>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</si>
  <si>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</si>
  <si>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</si>
  <si>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</si>
  <si>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</si>
  <si>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</si>
  <si>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</si>
  <si>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</si>
  <si>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</si>
  <si>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</si>
  <si>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</si>
  <si>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</si>
  <si>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</si>
  <si>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</si>
  <si>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</si>
  <si>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</si>
  <si>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</si>
  <si>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</si>
  <si>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</si>
  <si>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</si>
  <si>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</si>
  <si>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</si>
  <si>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</si>
  <si>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</si>
  <si>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</si>
  <si>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</si>
  <si>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</si>
  <si>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</si>
  <si>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</si>
  <si>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</si>
  <si>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</si>
  <si>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</si>
  <si>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</si>
  <si>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</si>
  <si>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</si>
  <si>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</si>
  <si>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</si>
  <si>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</si>
  <si>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</si>
  <si>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</si>
  <si>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</si>
  <si>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</si>
  <si>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</si>
  <si>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</si>
  <si>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</si>
  <si>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</si>
  <si>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</si>
  <si>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</si>
  <si>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</si>
  <si>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</si>
  <si>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</si>
  <si>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</si>
  <si>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</si>
  <si>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</si>
  <si>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</si>
  <si>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</si>
  <si>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</si>
  <si>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</si>
  <si>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</si>
  <si>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</si>
  <si>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</si>
  <si>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</si>
  <si>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</si>
  <si>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</si>
  <si>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</si>
  <si>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</si>
  <si>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</si>
  <si>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</si>
  <si>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</si>
  <si>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</si>
  <si>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</si>
  <si>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</si>
  <si>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</si>
  <si>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</si>
  <si>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</si>
  <si>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</si>
  <si>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</si>
  <si>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</si>
  <si>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</si>
  <si>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</si>
  <si>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</si>
  <si>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</si>
  <si>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</si>
  <si>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</si>
  <si>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</si>
  <si>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</si>
  <si>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</si>
  <si>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</si>
  <si>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</si>
  <si>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</si>
  <si>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</si>
  <si>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</si>
  <si>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</si>
  <si>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</si>
  <si>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</si>
  <si>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</si>
  <si>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</si>
  <si>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</si>
  <si>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</si>
  <si>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</si>
  <si>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</si>
  <si>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</si>
  <si>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</si>
  <si>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</si>
  <si>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</si>
  <si>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</si>
  <si>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</si>
  <si>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</si>
  <si>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</si>
  <si>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</si>
  <si>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</si>
  <si>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</si>
  <si>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</si>
  <si>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</si>
  <si>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</si>
  <si>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</si>
  <si>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</si>
  <si>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</si>
  <si>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</si>
  <si>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</si>
  <si>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</si>
  <si>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</si>
  <si>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</si>
  <si>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</si>
  <si>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</si>
  <si>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</si>
  <si>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</si>
  <si>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</si>
  <si>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</si>
  <si>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</si>
  <si>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</si>
  <si>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</si>
  <si>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</si>
  <si>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</si>
  <si>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</si>
  <si>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</si>
  <si>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</si>
  <si>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</si>
  <si>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</si>
  <si>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</si>
  <si>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</si>
  <si>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</si>
  <si>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</si>
  <si>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</si>
  <si>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</si>
  <si>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</si>
  <si>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</si>
  <si>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</si>
  <si>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</si>
  <si>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</si>
  <si>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</si>
  <si>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</si>
  <si>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</si>
  <si>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</si>
  <si>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</si>
  <si>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</si>
  <si>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</si>
  <si>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</si>
  <si>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</si>
  <si>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</si>
  <si>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</si>
  <si>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</si>
  <si>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</si>
  <si>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</si>
  <si>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</si>
  <si>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</si>
  <si>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</si>
  <si>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</si>
  <si>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</si>
  <si>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</si>
  <si>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</si>
  <si>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</si>
  <si>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</si>
  <si>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</si>
  <si>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</si>
  <si>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</si>
  <si>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</si>
  <si>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</si>
  <si>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</si>
  <si>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</si>
  <si>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</si>
  <si>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</si>
  <si>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</si>
  <si>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</si>
  <si>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</si>
  <si>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</si>
  <si>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</si>
  <si>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</si>
  <si>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</si>
  <si>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</si>
  <si>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</si>
  <si>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</si>
  <si>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</si>
  <si>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</si>
  <si>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</si>
  <si>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</si>
  <si>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</si>
  <si>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</si>
  <si>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</si>
  <si>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</si>
  <si>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</si>
  <si>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</si>
  <si>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</si>
  <si>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</si>
  <si>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</si>
  <si>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</si>
  <si>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</si>
  <si>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</si>
  <si>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</si>
  <si>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</si>
  <si>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</si>
  <si>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</si>
  <si>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</si>
  <si>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</si>
  <si>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</si>
  <si>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</si>
  <si>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</si>
  <si>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</si>
  <si>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</si>
  <si>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</si>
  <si>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</si>
  <si>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</si>
  <si>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</si>
  <si>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</si>
  <si>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</si>
  <si>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</si>
  <si>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</si>
  <si>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</si>
  <si>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</si>
  <si>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</si>
  <si>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</si>
  <si>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</si>
  <si>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</si>
  <si>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</si>
  <si>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</si>
  <si>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</si>
  <si>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</si>
  <si>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</si>
  <si>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</si>
  <si>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</si>
  <si>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</si>
  <si>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</si>
  <si>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</si>
  <si>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</si>
  <si>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</si>
  <si>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</si>
  <si>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</si>
  <si>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</si>
  <si>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</si>
  <si>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</si>
  <si>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</si>
  <si>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</si>
  <si>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</si>
  <si>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</si>
  <si>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</si>
  <si>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</si>
  <si>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</si>
  <si>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</si>
  <si>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</si>
  <si>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</si>
  <si>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</si>
  <si>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</si>
  <si>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</si>
  <si>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</si>
  <si>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</si>
  <si>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</si>
  <si>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</si>
  <si>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</si>
  <si>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</si>
  <si>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</si>
  <si>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</si>
  <si>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</si>
  <si>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</si>
  <si>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</si>
  <si>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</si>
  <si>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</si>
  <si>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</si>
  <si>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</si>
  <si>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</si>
  <si>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</si>
  <si>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</si>
  <si>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</si>
  <si>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</si>
  <si>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</si>
  <si>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</si>
  <si>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</si>
  <si>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</si>
  <si>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</si>
  <si>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</si>
  <si>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</si>
  <si>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</si>
  <si>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</si>
  <si>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</si>
  <si>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</si>
  <si>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</si>
  <si>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</si>
  <si>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</si>
  <si>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</si>
  <si>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</si>
  <si>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</si>
  <si>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</si>
  <si>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</si>
  <si>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</si>
  <si>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</si>
  <si>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</si>
  <si>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</si>
  <si>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</si>
  <si>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</si>
  <si>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</si>
  <si>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</si>
  <si>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</si>
  <si>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</si>
  <si>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</si>
  <si>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</si>
  <si>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</si>
  <si>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</si>
  <si>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</si>
  <si>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</si>
  <si>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</si>
  <si>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</si>
  <si>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</si>
  <si>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</si>
  <si>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</si>
  <si>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</si>
  <si>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</si>
  <si>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</si>
  <si>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</si>
  <si>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</si>
  <si>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</si>
  <si>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</si>
  <si>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</si>
  <si>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</si>
  <si>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</si>
  <si>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</si>
  <si>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</si>
  <si>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</si>
  <si>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</si>
  <si>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</si>
  <si>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</si>
  <si>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</si>
  <si>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</si>
  <si>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</si>
  <si>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</si>
  <si>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</si>
  <si>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</si>
  <si>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</si>
  <si>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</si>
  <si>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</si>
  <si>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</si>
  <si>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</si>
  <si>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</si>
  <si>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</si>
  <si>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</si>
  <si>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</si>
  <si>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</si>
  <si>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</si>
  <si>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</si>
  <si>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</si>
  <si>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</si>
  <si>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</si>
  <si>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</si>
  <si>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</si>
  <si>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</si>
  <si>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</si>
  <si>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</si>
  <si>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</si>
  <si>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</si>
  <si>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</si>
  <si>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</si>
  <si>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</si>
  <si>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</si>
  <si>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</si>
  <si>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</si>
  <si>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</si>
  <si>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</si>
  <si>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</si>
  <si>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</si>
  <si>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</si>
  <si>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</si>
  <si>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</si>
  <si>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</si>
  <si>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</si>
  <si>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</si>
  <si>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</si>
  <si>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</si>
  <si>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</si>
  <si>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</si>
  <si>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</si>
  <si>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</si>
  <si>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</si>
  <si>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</si>
  <si>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</si>
  <si>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</si>
  <si>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</si>
  <si>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</si>
  <si>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</si>
  <si>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</si>
  <si>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</si>
  <si>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</si>
  <si>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</si>
  <si>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</si>
  <si>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</si>
  <si>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</si>
  <si>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</si>
  <si>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</si>
  <si>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</si>
  <si>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</si>
  <si>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</si>
  <si>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</si>
  <si>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</si>
  <si>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</si>
  <si>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</si>
  <si>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</si>
  <si>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</si>
  <si>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</si>
  <si>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</si>
  <si>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</si>
  <si>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</si>
  <si>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</si>
  <si>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</si>
  <si>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</si>
  <si>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</si>
  <si>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</si>
  <si>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</si>
  <si>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</si>
  <si>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</si>
  <si>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</si>
  <si>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</si>
  <si>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</si>
  <si>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</si>
  <si>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</si>
  <si>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</si>
  <si>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</si>
  <si>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</si>
  <si>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</si>
  <si>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</si>
  <si>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</si>
  <si>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</si>
  <si>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</si>
  <si>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</si>
  <si>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</si>
  <si>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</si>
  <si>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</si>
  <si>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</si>
  <si>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</si>
  <si>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</si>
  <si>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</si>
  <si>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</si>
  <si>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</si>
  <si>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</si>
  <si>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</si>
  <si>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</si>
  <si>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</si>
  <si>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</si>
  <si>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</si>
  <si>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</si>
  <si>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</si>
  <si>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</si>
  <si>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</si>
  <si>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</si>
  <si>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</si>
  <si>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</si>
  <si>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</si>
  <si>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</si>
  <si>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</si>
  <si>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</si>
  <si>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</si>
  <si>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</si>
  <si>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</si>
  <si>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</si>
  <si>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</si>
  <si>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</si>
  <si>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</si>
  <si>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</si>
  <si>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</si>
  <si>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</si>
  <si>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</si>
  <si>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</si>
  <si>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</si>
  <si>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</si>
  <si>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</si>
  <si>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</si>
  <si>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</si>
  <si>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</si>
  <si>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</si>
  <si>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</si>
  <si>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</si>
  <si>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</si>
  <si>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</si>
  <si>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</si>
  <si>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</si>
  <si>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</si>
  <si>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</si>
  <si>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</si>
  <si>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</si>
  <si>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</si>
  <si>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</si>
  <si>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</si>
  <si>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</si>
  <si>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</si>
  <si>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</si>
  <si>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</si>
  <si>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</si>
  <si>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</si>
  <si>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</si>
  <si>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</si>
  <si>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</si>
  <si>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</si>
  <si>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</si>
  <si>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</si>
  <si>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</si>
  <si>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</si>
  <si>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</si>
  <si>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</si>
  <si>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</si>
  <si>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</si>
  <si>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</si>
  <si>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</si>
  <si>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</si>
  <si>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</si>
  <si>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</si>
  <si>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</si>
  <si>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</si>
  <si>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</si>
  <si>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</si>
  <si>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</si>
  <si>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</si>
  <si>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</si>
  <si>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</si>
  <si>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</si>
  <si>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</si>
  <si>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</si>
  <si>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</si>
  <si>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</si>
  <si>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</si>
  <si>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</si>
  <si>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</si>
  <si>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</si>
  <si>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</si>
  <si>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</si>
  <si>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</si>
  <si>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</si>
  <si>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</si>
  <si>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</si>
  <si>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</si>
  <si>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</si>
  <si>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</si>
  <si>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</si>
  <si>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</si>
  <si>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</si>
  <si>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</si>
  <si>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</si>
  <si>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</si>
  <si>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</si>
  <si>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</si>
  <si>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</si>
  <si>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</si>
  <si>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</si>
  <si>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</si>
  <si>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</si>
  <si>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</si>
  <si>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</si>
  <si>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</si>
  <si>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</si>
  <si>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</si>
  <si>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</si>
  <si>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</si>
  <si>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</si>
  <si>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</si>
  <si>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</si>
  <si>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</si>
  <si>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</si>
  <si>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</si>
  <si>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</si>
  <si>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</si>
  <si>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</si>
  <si>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</si>
  <si>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</si>
  <si>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</si>
  <si>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</si>
  <si>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</si>
  <si>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</si>
  <si>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</si>
  <si>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</si>
  <si>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</si>
  <si>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</si>
  <si>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</si>
  <si>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</si>
  <si>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</si>
  <si>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</si>
  <si>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</si>
  <si>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</si>
  <si>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</si>
  <si>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</si>
  <si>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</si>
  <si>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</si>
  <si>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</si>
  <si>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</si>
  <si>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</si>
  <si>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</si>
  <si>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</si>
  <si>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</si>
  <si>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</si>
  <si>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</si>
  <si>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</si>
  <si>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</si>
  <si>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</si>
  <si>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</si>
  <si>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</si>
  <si>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</si>
  <si>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</si>
  <si>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</si>
  <si>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</si>
  <si>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</si>
  <si>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</si>
  <si>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</si>
  <si>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</si>
  <si>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</si>
  <si>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</si>
  <si>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</si>
  <si>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</si>
  <si>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</si>
  <si>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</si>
  <si>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</si>
  <si>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</si>
  <si>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</si>
  <si>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</si>
  <si>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</si>
  <si>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</si>
  <si>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</si>
  <si>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</si>
  <si>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</si>
  <si>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</si>
  <si>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</si>
  <si>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</si>
  <si>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</si>
  <si>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</si>
  <si>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</si>
  <si>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</si>
  <si>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</si>
  <si>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</si>
  <si>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</si>
  <si>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</si>
  <si>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</si>
  <si>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</si>
  <si>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</si>
  <si>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</si>
  <si>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</si>
  <si>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</si>
  <si>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</si>
  <si>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</si>
  <si>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</si>
  <si>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</si>
  <si>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</si>
  <si>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</si>
  <si>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</si>
  <si>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</si>
  <si>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</si>
  <si>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</si>
  <si>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</si>
  <si>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</si>
  <si>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</si>
  <si>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</si>
  <si>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</si>
  <si>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</si>
  <si>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</si>
  <si>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</si>
  <si>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</si>
  <si>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</si>
  <si>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</si>
  <si>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</si>
  <si>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</si>
  <si>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</si>
  <si>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</si>
  <si>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</si>
  <si>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</si>
  <si>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</si>
  <si>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</si>
  <si>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</si>
  <si>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</si>
  <si>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</si>
  <si>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</si>
  <si>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</si>
  <si>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</si>
  <si>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</si>
  <si>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</si>
  <si>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</si>
  <si>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</si>
  <si>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</si>
  <si>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</si>
  <si>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</si>
  <si>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</si>
  <si>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</si>
  <si>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</si>
  <si>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</si>
  <si>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</si>
  <si>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</si>
  <si>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</si>
  <si>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</si>
  <si>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</si>
  <si>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</si>
  <si>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</si>
  <si>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</si>
  <si>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</si>
  <si>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</si>
  <si>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</si>
  <si>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</si>
  <si>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</si>
  <si>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</si>
  <si>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</si>
  <si>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</si>
  <si>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</si>
  <si>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</si>
  <si>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</si>
  <si>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</si>
  <si>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</si>
  <si>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</si>
  <si>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</si>
  <si>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</si>
  <si>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</si>
  <si>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</si>
  <si>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</si>
  <si>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</si>
  <si>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</si>
  <si>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</si>
  <si>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</si>
  <si>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</si>
  <si>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</si>
  <si>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</si>
  <si>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</si>
  <si>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</si>
  <si>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</si>
  <si>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</si>
  <si>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</si>
  <si>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</si>
  <si>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</si>
  <si>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</si>
  <si>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</si>
  <si>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</si>
  <si>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</si>
  <si>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</si>
  <si>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</si>
  <si>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</si>
  <si>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</si>
  <si>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</si>
  <si>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</si>
  <si>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</si>
  <si>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</si>
  <si>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</si>
  <si>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</si>
  <si>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</si>
  <si>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</si>
  <si>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</si>
  <si>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</si>
  <si>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</si>
  <si>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</si>
  <si>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</si>
  <si>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</si>
  <si>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</si>
  <si>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</si>
  <si>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</si>
  <si>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</si>
  <si>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</si>
  <si>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</si>
  <si>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</si>
  <si>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</si>
  <si>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</si>
  <si>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</si>
  <si>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</si>
  <si>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</si>
  <si>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</si>
  <si>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</si>
  <si>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</si>
  <si>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</si>
  <si>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</si>
  <si>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</si>
  <si>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</si>
  <si>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</si>
  <si>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</si>
  <si>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</si>
  <si>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</si>
  <si>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</si>
  <si>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</si>
  <si>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</si>
  <si>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</si>
  <si>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</si>
  <si>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</si>
  <si>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</si>
  <si>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</si>
  <si>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</si>
  <si>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</si>
  <si>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</si>
  <si>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</si>
  <si>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</si>
  <si>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</si>
  <si>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</si>
  <si>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</si>
  <si>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</si>
  <si>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</si>
  <si>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</si>
  <si>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</si>
  <si>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</si>
  <si>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</si>
  <si>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</si>
  <si>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</si>
  <si>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</si>
  <si>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</si>
  <si>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</si>
  <si>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</si>
  <si>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</si>
  <si>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</si>
  <si>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</si>
  <si>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</si>
  <si>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</si>
  <si>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</si>
  <si>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</si>
  <si>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</si>
  <si>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</si>
  <si>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</si>
  <si>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</si>
  <si>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</si>
  <si>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</si>
  <si>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</si>
  <si>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</si>
  <si>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</si>
  <si>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</si>
  <si>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</si>
  <si>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</si>
  <si>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</si>
  <si>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</si>
  <si>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</si>
  <si>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</si>
  <si>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</si>
  <si>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</si>
  <si>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</si>
  <si>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</si>
  <si>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</si>
  <si>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</si>
  <si>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</si>
  <si>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</si>
  <si>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</si>
  <si>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</si>
  <si>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</si>
  <si>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</si>
  <si>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</si>
  <si>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</si>
  <si>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</si>
  <si>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</si>
  <si>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</si>
  <si>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</si>
  <si>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</si>
  <si>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</si>
  <si>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</si>
  <si>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</si>
  <si>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</si>
  <si>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</si>
  <si>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</si>
  <si>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</si>
  <si>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</si>
  <si>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</si>
  <si>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</si>
  <si>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</si>
  <si>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</si>
  <si>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</si>
  <si>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</si>
  <si>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</si>
  <si>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</si>
  <si>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</si>
  <si>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</si>
  <si>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</si>
  <si>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</si>
  <si>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</si>
  <si>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</si>
  <si>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</si>
  <si>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</si>
  <si>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</si>
  <si>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</si>
  <si>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</si>
  <si>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</si>
  <si>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</si>
  <si>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</si>
  <si>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</si>
  <si>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</si>
  <si>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</si>
  <si>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</si>
  <si>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</si>
  <si>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</si>
  <si>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</si>
  <si>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</si>
  <si>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</si>
  <si>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</si>
  <si>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</si>
  <si>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</si>
  <si>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</si>
  <si>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</si>
  <si>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</si>
  <si>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</si>
  <si>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</si>
  <si>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</si>
  <si>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</si>
  <si>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</si>
  <si>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</si>
  <si>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</si>
  <si>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</si>
  <si>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</si>
  <si>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</si>
  <si>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</si>
  <si>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</si>
  <si>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</si>
  <si>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</si>
  <si>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</si>
  <si>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</si>
  <si>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</si>
  <si>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</si>
  <si>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</si>
  <si>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</si>
  <si>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</si>
  <si>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</si>
  <si>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</si>
  <si>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</si>
  <si>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</si>
  <si>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</si>
  <si>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</si>
  <si>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</si>
  <si>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</si>
  <si>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</si>
  <si>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</si>
  <si>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</si>
  <si>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</si>
  <si>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</si>
  <si>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</si>
  <si>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</si>
  <si>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</si>
  <si>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</si>
  <si>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</si>
  <si>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</si>
  <si>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</si>
  <si>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</si>
  <si>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</si>
  <si>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</si>
  <si>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</si>
  <si>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</si>
  <si>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</si>
  <si>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</si>
  <si>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</si>
  <si>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</si>
  <si>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</si>
  <si>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</si>
  <si>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</si>
  <si>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</si>
  <si>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</si>
  <si>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</si>
  <si>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</si>
  <si>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</si>
  <si>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</si>
  <si>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</si>
  <si>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</si>
  <si>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</si>
  <si>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</si>
  <si>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</si>
  <si>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</si>
  <si>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</si>
  <si>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</si>
  <si>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</si>
  <si>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</si>
  <si>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</si>
  <si>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</si>
  <si>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</si>
  <si>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</si>
  <si>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</si>
  <si>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</si>
  <si>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</si>
  <si>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</si>
  <si>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</si>
  <si>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</si>
  <si>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</si>
  <si>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</si>
  <si>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</si>
  <si>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</si>
  <si>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</si>
  <si>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</si>
  <si>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</si>
  <si>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</si>
  <si>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</si>
  <si>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</si>
  <si>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</si>
  <si>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</si>
  <si>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</si>
  <si>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</si>
  <si>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</si>
  <si>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</si>
  <si>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</si>
  <si>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</si>
  <si>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</si>
  <si>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</si>
  <si>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</si>
  <si>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</si>
  <si>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</si>
  <si>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</si>
  <si>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</si>
  <si>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</si>
  <si>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</si>
  <si>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</si>
  <si>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</si>
  <si>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</si>
  <si>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</si>
  <si>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</si>
  <si>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</si>
  <si>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</si>
  <si>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</si>
  <si>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</si>
  <si>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</si>
  <si>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</si>
  <si>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</si>
  <si>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</si>
  <si>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</si>
  <si>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</si>
  <si>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</si>
  <si>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</si>
  <si>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</si>
  <si>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</si>
  <si>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</si>
  <si>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</si>
  <si>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</si>
  <si>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</si>
  <si>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</si>
  <si>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</si>
  <si>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</si>
  <si>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</si>
  <si>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</si>
  <si>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</si>
  <si>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</si>
  <si>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</si>
  <si>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</si>
  <si>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</si>
  <si>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</si>
  <si>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</si>
  <si>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</si>
  <si>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</si>
  <si>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</si>
  <si>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</si>
  <si>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</si>
  <si>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</si>
  <si>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</si>
  <si>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</si>
  <si>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</si>
  <si>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</si>
  <si>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</si>
  <si>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</si>
  <si>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</si>
  <si>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</si>
  <si>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</si>
  <si>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</si>
  <si>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</si>
  <si>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</si>
  <si>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</si>
  <si>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</si>
  <si>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</si>
  <si>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</si>
  <si>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</si>
  <si>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</si>
  <si>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</si>
  <si>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</si>
  <si>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</si>
  <si>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</si>
  <si>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</si>
  <si>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</si>
  <si>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</si>
  <si>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</si>
  <si>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</si>
  <si>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</si>
  <si>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</si>
  <si>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</si>
  <si>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</si>
  <si>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</si>
  <si>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</si>
  <si>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</si>
  <si>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</si>
  <si>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</si>
  <si>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</si>
  <si>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</si>
  <si>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</si>
  <si>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</si>
  <si>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</si>
  <si>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</si>
  <si>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</si>
  <si>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</si>
  <si>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</si>
  <si>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</si>
  <si>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</si>
  <si>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</si>
  <si>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</si>
  <si>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</si>
  <si>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</si>
  <si>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</si>
  <si>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</si>
  <si>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</si>
  <si>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</si>
  <si>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</si>
  <si>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</si>
  <si>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</si>
  <si>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</si>
  <si>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</si>
  <si>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</si>
  <si>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</si>
  <si>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</si>
  <si>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</si>
  <si>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</si>
  <si>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</si>
  <si>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</si>
  <si>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</si>
  <si>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</si>
  <si>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</si>
  <si>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</si>
  <si>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</si>
  <si>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</si>
  <si>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</si>
  <si>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</si>
  <si>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</si>
  <si>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</si>
  <si>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</si>
  <si>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</si>
  <si>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</si>
  <si>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</si>
  <si>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</si>
  <si>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</si>
  <si>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</si>
  <si>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</si>
  <si>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</si>
  <si>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</si>
  <si>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</si>
  <si>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</si>
  <si>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</si>
  <si>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</si>
  <si>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</si>
  <si>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</si>
  <si>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</si>
  <si>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</si>
  <si>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</si>
  <si>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</si>
  <si>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</si>
  <si>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</si>
  <si>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</si>
  <si>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</si>
  <si>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</si>
  <si>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</si>
  <si>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</si>
  <si>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</si>
  <si>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</si>
  <si>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</si>
  <si>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</si>
  <si>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</si>
  <si>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</si>
  <si>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</si>
  <si>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</si>
  <si>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</si>
  <si>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</si>
  <si>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</si>
  <si>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</si>
  <si>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</si>
  <si>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</si>
  <si>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</si>
  <si>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</si>
  <si>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</si>
  <si>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</si>
  <si>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</si>
  <si>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</si>
  <si>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</si>
  <si>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</si>
  <si>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</si>
  <si>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</si>
  <si>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</si>
  <si>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</si>
  <si>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</si>
  <si>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</si>
  <si>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</si>
  <si>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</si>
  <si>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</si>
  <si>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</si>
  <si>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</si>
  <si>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</si>
  <si>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</si>
  <si>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</si>
  <si>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</si>
  <si>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</si>
  <si>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</si>
  <si>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</si>
  <si>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</si>
  <si>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</si>
  <si>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</si>
  <si>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</si>
  <si>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</si>
  <si>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</si>
  <si>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</si>
  <si>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</si>
  <si>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</si>
  <si>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</si>
  <si>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</si>
  <si>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</si>
  <si>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</si>
  <si>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</si>
  <si>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</si>
  <si>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</si>
  <si>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</si>
  <si>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</si>
  <si>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</si>
  <si>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</si>
  <si>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</si>
  <si>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</si>
  <si>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</si>
  <si>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</si>
  <si>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</si>
  <si>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</si>
  <si>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</si>
  <si>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</si>
  <si>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</si>
  <si>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</si>
  <si>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</si>
  <si>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</si>
  <si>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</si>
  <si>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</si>
  <si>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</si>
  <si>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</si>
  <si>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</si>
  <si>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</si>
  <si>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</si>
  <si>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</si>
  <si>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</si>
  <si>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</si>
  <si>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</si>
  <si>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</si>
  <si>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</si>
  <si>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</si>
  <si>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</si>
  <si>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</si>
  <si>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</si>
  <si>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</si>
  <si>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</si>
  <si>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</si>
  <si>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</si>
  <si>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</si>
  <si>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</si>
  <si>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</si>
  <si>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</si>
  <si>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</si>
  <si>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</si>
  <si>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</si>
  <si>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</si>
  <si>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</si>
  <si>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</si>
  <si>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</si>
  <si>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</si>
  <si>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</si>
  <si>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</si>
  <si>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</si>
  <si>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</si>
  <si>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</si>
  <si>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</si>
  <si>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</si>
  <si>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</si>
  <si>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</si>
  <si>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</si>
  <si>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</si>
  <si>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</si>
  <si>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</si>
  <si>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</si>
  <si>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</si>
  <si>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</si>
  <si>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</si>
  <si>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</si>
  <si>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</si>
  <si>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</si>
  <si>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</si>
  <si>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</si>
  <si>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</si>
  <si>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</si>
  <si>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</si>
  <si>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</si>
  <si>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</si>
  <si>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</si>
  <si>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</si>
  <si>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</si>
  <si>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</si>
  <si>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</si>
  <si>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</si>
  <si>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</si>
  <si>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</si>
  <si>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</si>
  <si>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</si>
  <si>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</si>
  <si>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</si>
  <si>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</si>
  <si>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</si>
  <si>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</si>
  <si>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</si>
  <si>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</si>
  <si>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</si>
  <si>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</si>
  <si>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</si>
  <si>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</si>
  <si>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</si>
  <si>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</si>
  <si>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</si>
  <si>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</si>
  <si>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</si>
  <si>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</si>
  <si>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</si>
  <si>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</si>
  <si>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</si>
  <si>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</si>
  <si>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</si>
  <si>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</si>
  <si>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</si>
  <si>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</si>
  <si>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</si>
  <si>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</si>
  <si>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</si>
  <si>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</si>
  <si>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</si>
  <si>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</si>
  <si>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</si>
  <si>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</si>
  <si>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</si>
  <si>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</si>
  <si>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</si>
  <si>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</si>
  <si>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</si>
  <si>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</si>
  <si>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</si>
  <si>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</si>
  <si>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</si>
  <si>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</si>
  <si>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</si>
  <si>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</si>
  <si>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</si>
  <si>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</si>
  <si>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</si>
  <si>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</si>
  <si>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</si>
  <si>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</si>
  <si>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</si>
  <si>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</si>
  <si>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</si>
  <si>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</si>
  <si>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</si>
  <si>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</si>
  <si>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</si>
  <si>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</si>
  <si>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</si>
  <si>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</si>
  <si>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</si>
  <si>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</si>
  <si>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</si>
  <si>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</si>
  <si>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</si>
  <si>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</si>
  <si>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</si>
  <si>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</si>
  <si>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</si>
  <si>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</si>
  <si>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</si>
  <si>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</si>
  <si>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</si>
  <si>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</si>
  <si>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</si>
  <si>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</si>
  <si>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</si>
  <si>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</si>
  <si>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</si>
  <si>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</si>
  <si>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</si>
  <si>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</si>
  <si>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</si>
  <si>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</si>
  <si>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</si>
  <si>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</si>
  <si>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</si>
  <si>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</si>
  <si>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</si>
  <si>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</si>
  <si>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</si>
  <si>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</si>
  <si>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</si>
  <si>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</si>
  <si>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</si>
  <si>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</si>
  <si>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</si>
  <si>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</si>
  <si>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</si>
  <si>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</si>
  <si>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</si>
  <si>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</si>
  <si>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</si>
  <si>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</si>
  <si>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</si>
  <si>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</si>
  <si>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</si>
  <si>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</si>
  <si>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</si>
  <si>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</si>
  <si>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</si>
  <si>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</si>
  <si>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</si>
  <si>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</si>
  <si>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</si>
  <si>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</si>
  <si>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</si>
  <si>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</si>
  <si>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</si>
  <si>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</si>
  <si>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</si>
  <si>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</si>
  <si>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</si>
  <si>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</si>
  <si>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</si>
  <si>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</si>
  <si>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</si>
  <si>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</si>
  <si>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</si>
  <si>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</si>
  <si>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</si>
  <si>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</si>
  <si>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</si>
  <si>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</si>
  <si>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</si>
  <si>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</si>
  <si>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</si>
  <si>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</si>
  <si>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</si>
  <si>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</si>
  <si>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</si>
  <si>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</si>
  <si>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</si>
  <si>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</si>
  <si>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</si>
  <si>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</si>
  <si>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</si>
  <si>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</si>
  <si>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</si>
  <si>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</si>
  <si>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</si>
  <si>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</si>
  <si>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</si>
  <si>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</si>
  <si>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</si>
  <si>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</si>
  <si>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</si>
  <si>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</si>
  <si>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</si>
  <si>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</si>
  <si>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</si>
  <si>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</si>
  <si>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</si>
  <si>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</si>
  <si>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</si>
  <si>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</si>
  <si>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</si>
  <si>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</si>
  <si>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</si>
  <si>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</si>
  <si>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</si>
  <si>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</si>
  <si>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</si>
  <si>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</si>
  <si>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</si>
  <si>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</si>
  <si>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</si>
  <si>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</si>
  <si>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</si>
  <si>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</si>
  <si>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</si>
  <si>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</si>
  <si>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</si>
  <si>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</si>
  <si>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</si>
  <si>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</si>
  <si>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</si>
  <si>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</si>
  <si>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</si>
  <si>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</si>
  <si>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</si>
  <si>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</si>
  <si>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</si>
  <si>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</si>
  <si>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</si>
  <si>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</si>
  <si>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</si>
  <si>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</si>
  <si>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</si>
  <si>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</si>
  <si>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</si>
  <si>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</si>
  <si>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</si>
  <si>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</si>
  <si>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</si>
  <si>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</si>
  <si>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</si>
  <si>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</si>
  <si>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</si>
  <si>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</si>
  <si>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</si>
  <si>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</si>
  <si>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</si>
  <si>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</si>
  <si>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</si>
  <si>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</si>
  <si>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</si>
  <si>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</si>
  <si>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</si>
  <si>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</si>
  <si>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</si>
  <si>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</si>
  <si>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</si>
  <si>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</si>
  <si>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</si>
  <si>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</si>
  <si>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</si>
  <si>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</si>
  <si>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</si>
  <si>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</si>
  <si>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</si>
  <si>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</si>
  <si>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</si>
  <si>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</si>
  <si>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</si>
  <si>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</si>
  <si>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</si>
  <si>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</si>
  <si>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</si>
  <si>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</si>
  <si>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</si>
  <si>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</si>
  <si>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</si>
  <si>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</si>
  <si>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</si>
  <si>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</si>
  <si>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</si>
  <si>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</si>
  <si>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</si>
  <si>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</si>
  <si>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</si>
  <si>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</si>
  <si>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</si>
  <si>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</si>
  <si>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</si>
  <si>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</si>
  <si>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</si>
  <si>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</si>
  <si>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</si>
  <si>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</si>
  <si>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</si>
  <si>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</si>
  <si>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</si>
  <si>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</si>
  <si>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</si>
  <si>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</si>
  <si>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</si>
  <si>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</si>
  <si>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</si>
  <si>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</si>
  <si>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</si>
  <si>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</si>
  <si>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</si>
  <si>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</si>
  <si>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</si>
  <si>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</si>
  <si>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</si>
  <si>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</si>
  <si>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</si>
  <si>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</si>
  <si>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</si>
  <si>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</si>
  <si>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</si>
  <si>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</si>
  <si>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</si>
  <si>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</si>
  <si>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</si>
  <si>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</si>
  <si>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</si>
  <si>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</si>
  <si>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</si>
  <si>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</si>
  <si>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</si>
  <si>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</si>
  <si>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</si>
  <si>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</si>
  <si>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</si>
  <si>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</si>
  <si>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</si>
  <si>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</si>
  <si>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</si>
  <si>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</si>
  <si>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</si>
  <si>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</si>
  <si>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</si>
  <si>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</si>
  <si>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</si>
  <si>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</si>
  <si>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</si>
  <si>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</si>
  <si>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</si>
  <si>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</si>
  <si>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</si>
  <si>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</si>
  <si>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</si>
  <si>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</si>
  <si>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</si>
  <si>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</si>
  <si>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</si>
  <si>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</si>
  <si>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</si>
  <si>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</si>
  <si>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</si>
  <si>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</si>
  <si>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</si>
  <si>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</si>
  <si>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</si>
  <si>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</si>
  <si>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</si>
  <si>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</si>
  <si>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</si>
  <si>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</si>
  <si>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</si>
  <si>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</si>
  <si>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</si>
  <si>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</si>
  <si>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</si>
  <si>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</si>
  <si>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</si>
  <si>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</si>
  <si>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</si>
  <si>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</si>
  <si>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</si>
  <si>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</si>
  <si>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</si>
  <si>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</si>
  <si>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</si>
  <si>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</si>
  <si>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</si>
  <si>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</si>
  <si>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</si>
  <si>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</si>
  <si>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</si>
  <si>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</si>
  <si>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</si>
  <si>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</si>
  <si>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</si>
  <si>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</si>
  <si>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</si>
  <si>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</si>
  <si>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</si>
  <si>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</si>
  <si>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</si>
  <si>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</si>
  <si>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</si>
  <si>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</si>
  <si>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</si>
  <si>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</si>
  <si>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</si>
  <si>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</si>
  <si>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</si>
  <si>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</si>
  <si>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</si>
  <si>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</si>
  <si>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</si>
  <si>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</si>
  <si>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</si>
  <si>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</si>
  <si>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</si>
  <si>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</si>
  <si>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</si>
  <si>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</si>
  <si>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</si>
  <si>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</si>
  <si>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</si>
  <si>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</si>
  <si>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</si>
  <si>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</si>
  <si>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</si>
  <si>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</si>
  <si>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</si>
  <si>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</si>
  <si>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</si>
  <si>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</si>
  <si>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</si>
  <si>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</si>
  <si>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</si>
  <si>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</si>
  <si>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</si>
  <si>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</si>
  <si>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</si>
  <si>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</si>
  <si>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</si>
  <si>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</si>
  <si>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</si>
  <si>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</si>
  <si>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</si>
  <si>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</si>
  <si>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</si>
  <si>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</si>
  <si>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</si>
  <si>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</si>
  <si>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</si>
  <si>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</si>
  <si>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</si>
  <si>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</si>
  <si>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</si>
  <si>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</si>
  <si>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</si>
  <si>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</si>
  <si>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</si>
  <si>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</si>
  <si>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</si>
  <si>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</si>
  <si>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</si>
  <si>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</si>
  <si>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</si>
  <si>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</si>
  <si>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</si>
  <si>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</si>
  <si>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</si>
  <si>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</si>
  <si>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</si>
  <si>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</si>
  <si>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</si>
  <si>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</si>
  <si>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</si>
  <si>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</si>
  <si>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</si>
  <si>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</si>
  <si>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</si>
  <si>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</si>
  <si>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</si>
  <si>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</si>
  <si>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</si>
  <si>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</si>
  <si>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</si>
  <si>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</si>
  <si>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</si>
  <si>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</si>
  <si>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</si>
  <si>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</si>
  <si>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</si>
  <si>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</si>
  <si>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</si>
  <si>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</si>
  <si>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</si>
  <si>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</si>
  <si>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</si>
  <si>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</si>
  <si>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</si>
  <si>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</si>
  <si>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</si>
  <si>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</si>
  <si>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</si>
  <si>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</si>
  <si>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</si>
  <si>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</si>
  <si>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</si>
  <si>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</si>
  <si>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</si>
  <si>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</si>
  <si>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</si>
  <si>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</si>
  <si>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</si>
  <si>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</si>
  <si>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</si>
  <si>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</si>
  <si>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</si>
  <si>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</si>
  <si>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</si>
  <si>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</si>
  <si>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</si>
  <si>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</si>
  <si>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</si>
  <si>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</si>
  <si>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</si>
  <si>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</si>
  <si>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</si>
  <si>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</si>
  <si>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</si>
  <si>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</si>
  <si>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</si>
  <si>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</si>
  <si>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</si>
  <si>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</si>
  <si>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</si>
  <si>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</si>
  <si>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</si>
  <si>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</si>
  <si>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</si>
  <si>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</si>
  <si>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</si>
  <si>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</si>
  <si>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</si>
  <si>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</si>
  <si>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</si>
  <si>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</si>
  <si>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</si>
  <si>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</si>
  <si>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</si>
  <si>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</si>
  <si>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</si>
  <si>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</si>
  <si>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</si>
  <si>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</si>
  <si>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</si>
  <si>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</si>
  <si>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</si>
  <si>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</si>
  <si>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</si>
  <si>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</si>
  <si>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</si>
  <si>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</si>
  <si>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</si>
  <si>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</si>
  <si>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</si>
  <si>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</si>
  <si>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</si>
  <si>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</si>
  <si>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</si>
  <si>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</si>
  <si>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</si>
  <si>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</si>
  <si>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</si>
  <si>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</si>
  <si>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</si>
  <si>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</si>
  <si>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</si>
  <si>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</si>
  <si>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</si>
  <si>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</si>
  <si>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</si>
  <si>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</si>
  <si>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</si>
  <si>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</si>
  <si>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</si>
  <si>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</si>
  <si>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</si>
  <si>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</si>
  <si>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</si>
  <si>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</si>
  <si>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</si>
  <si>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</si>
  <si>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</si>
  <si>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</si>
  <si>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</si>
  <si>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</si>
  <si>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</si>
  <si>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</si>
  <si>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</si>
  <si>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</si>
  <si>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</si>
  <si>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</si>
  <si>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</si>
  <si>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</si>
  <si>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</si>
  <si>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</si>
  <si>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</si>
  <si>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</si>
  <si>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</si>
  <si>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</si>
  <si>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</si>
  <si>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</si>
  <si>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</si>
  <si>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</si>
  <si>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</si>
  <si>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</si>
  <si>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</si>
  <si>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</si>
  <si>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</si>
  <si>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</si>
  <si>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</si>
  <si>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</si>
  <si>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</si>
  <si>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</si>
  <si>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</si>
  <si>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</si>
  <si>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</si>
  <si>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</si>
  <si>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</si>
  <si>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</si>
  <si>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</si>
  <si>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</si>
  <si>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</si>
  <si>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</si>
  <si>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</si>
  <si>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</si>
  <si>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</si>
  <si>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</si>
  <si>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</si>
  <si>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</si>
  <si>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</si>
  <si>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</si>
  <si>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</si>
  <si>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</si>
  <si>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</si>
  <si>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</si>
  <si>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</si>
  <si>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</si>
  <si>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</si>
  <si>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</si>
  <si>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</si>
  <si>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</si>
  <si>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</si>
  <si>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</si>
  <si>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</si>
  <si>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</si>
  <si>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</si>
  <si>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</si>
  <si>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</si>
  <si>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</si>
  <si>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</si>
  <si>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</si>
  <si>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</si>
  <si>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</si>
  <si>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</si>
  <si>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</si>
  <si>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</si>
  <si>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</si>
  <si>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</si>
  <si>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</si>
  <si>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</si>
  <si>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</si>
  <si>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</si>
  <si>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</si>
  <si>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</si>
  <si>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</si>
  <si>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</si>
  <si>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</si>
  <si>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</si>
  <si>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</si>
  <si>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</si>
  <si>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</si>
  <si>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</si>
  <si>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</si>
  <si>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</si>
  <si>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</si>
  <si>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</si>
  <si>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</si>
  <si>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</si>
  <si>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</si>
  <si>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</si>
  <si>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</si>
  <si>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</si>
  <si>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</si>
  <si>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</si>
  <si>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</si>
  <si>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</si>
  <si>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</si>
  <si>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</si>
  <si>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</si>
  <si>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</si>
  <si>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</si>
  <si>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</si>
  <si>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</si>
  <si>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</si>
  <si>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</si>
  <si>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</si>
  <si>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</si>
  <si>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</si>
  <si>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</si>
  <si>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</si>
  <si>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</si>
  <si>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</si>
  <si>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</si>
  <si>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</si>
  <si>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</si>
  <si>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</si>
  <si>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</si>
  <si>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</si>
  <si>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</si>
  <si>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</si>
  <si>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</si>
  <si>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</si>
  <si>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</si>
  <si>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</si>
  <si>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</si>
  <si>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</si>
  <si>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</si>
  <si>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</si>
  <si>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</si>
  <si>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</si>
  <si>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</si>
  <si>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</si>
  <si>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</si>
  <si>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</si>
  <si>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</si>
  <si>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</si>
  <si>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</si>
  <si>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</si>
  <si>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</si>
  <si>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</si>
  <si>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</si>
  <si>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</si>
  <si>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</si>
  <si>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</si>
  <si>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</si>
  <si>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</si>
  <si>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</si>
  <si>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</si>
  <si>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</si>
  <si>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</si>
  <si>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</si>
  <si>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</si>
  <si>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</si>
  <si>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</si>
  <si>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</si>
  <si>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</si>
  <si>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</si>
  <si>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</si>
  <si>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</si>
  <si>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</si>
  <si>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</si>
  <si>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</si>
  <si>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</si>
  <si>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</si>
  <si>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</si>
  <si>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</si>
  <si>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</si>
  <si>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</si>
  <si>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</si>
  <si>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</si>
  <si>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</si>
  <si>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</si>
  <si>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</si>
  <si>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</si>
  <si>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</si>
  <si>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</si>
  <si>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</si>
  <si>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</si>
  <si>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</si>
  <si>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</si>
  <si>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</si>
  <si>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</si>
  <si>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</si>
  <si>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</si>
  <si>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</si>
  <si>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</si>
  <si>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</si>
  <si>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</si>
  <si>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</si>
  <si>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</si>
  <si>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</si>
  <si>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</si>
  <si>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</si>
  <si>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</si>
  <si>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</si>
  <si>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</si>
  <si>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</si>
  <si>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</si>
  <si>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</si>
  <si>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</si>
  <si>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</si>
  <si>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</si>
  <si>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</si>
  <si>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</si>
  <si>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</si>
  <si>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</si>
  <si>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</si>
  <si>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</si>
  <si>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</si>
  <si>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</si>
  <si>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</si>
  <si>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</si>
  <si>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</si>
  <si>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</si>
  <si>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</si>
  <si>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</si>
  <si>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</si>
  <si>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</si>
  <si>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</si>
  <si>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</si>
  <si>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</si>
  <si>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</si>
  <si>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</si>
  <si>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</si>
  <si>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</si>
  <si>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</si>
  <si>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</si>
  <si>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</si>
  <si>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</si>
  <si>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</si>
  <si>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</si>
  <si>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</si>
  <si>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</si>
  <si>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</si>
  <si>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</si>
  <si>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</si>
  <si>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</si>
  <si>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</si>
  <si>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</si>
  <si>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</si>
  <si>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</si>
  <si>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</si>
  <si>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</si>
  <si>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</si>
  <si>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</si>
  <si>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</si>
  <si>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</si>
  <si>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</si>
  <si>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</si>
  <si>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</si>
  <si>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</si>
  <si>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</si>
  <si>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</si>
  <si>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</si>
  <si>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</si>
  <si>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</si>
  <si>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</si>
  <si>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</si>
  <si>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</si>
  <si>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</si>
  <si>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</si>
  <si>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</si>
  <si>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</si>
  <si>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</si>
  <si>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</si>
  <si>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</si>
  <si>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</si>
  <si>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</si>
  <si>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</si>
  <si>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</si>
  <si>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</si>
  <si>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</si>
  <si>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</si>
  <si>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</si>
  <si>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</si>
  <si>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</si>
  <si>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</si>
  <si>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</si>
  <si>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</si>
  <si>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</si>
  <si>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</si>
  <si>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</si>
  <si>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</si>
  <si>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</si>
  <si>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</si>
  <si>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</si>
  <si>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</si>
  <si>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</si>
  <si>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</si>
  <si>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</si>
  <si>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</si>
  <si>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</si>
  <si>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</si>
  <si>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</si>
  <si>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</si>
  <si>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</si>
  <si>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</si>
  <si>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</si>
  <si>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</si>
  <si>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</si>
  <si>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</si>
  <si>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</si>
  <si>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</si>
  <si>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</si>
  <si>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</si>
  <si>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</si>
  <si>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</si>
  <si>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</si>
  <si>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</si>
  <si>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</si>
  <si>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</si>
  <si>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</si>
  <si>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</si>
  <si>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</si>
  <si>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</si>
  <si>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</si>
  <si>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</si>
  <si>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</si>
  <si>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</si>
  <si>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</si>
  <si>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</si>
  <si>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</si>
  <si>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</si>
  <si>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</si>
  <si>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</si>
  <si>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</si>
  <si>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</si>
  <si>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</si>
  <si>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</si>
  <si>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</si>
  <si>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</si>
  <si>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</si>
  <si>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</si>
  <si>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</si>
  <si>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</si>
  <si>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</si>
  <si>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</si>
  <si>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</si>
  <si>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</si>
  <si>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</si>
  <si>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</si>
  <si>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</si>
  <si>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</si>
  <si>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</si>
  <si>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</si>
  <si>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</si>
  <si>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</si>
  <si>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</si>
  <si>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</si>
  <si>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</si>
  <si>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</si>
  <si>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</si>
  <si>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</si>
  <si>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</si>
  <si>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</si>
  <si>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</si>
  <si>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</si>
  <si>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</si>
  <si>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</si>
  <si>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</si>
  <si>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</si>
  <si>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</si>
  <si>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</si>
  <si>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</si>
  <si>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</si>
  <si>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</si>
  <si>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</si>
  <si>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</si>
  <si>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</si>
  <si>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</si>
  <si>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</si>
  <si>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</si>
  <si>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</si>
  <si>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</si>
  <si>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</si>
  <si>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</si>
  <si>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</si>
  <si>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</si>
  <si>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</si>
  <si>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</si>
  <si>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</si>
  <si>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</si>
  <si>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</si>
  <si>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</si>
  <si>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</si>
  <si>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</si>
  <si>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</si>
  <si>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</si>
  <si>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</si>
  <si>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</si>
  <si>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</si>
  <si>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</si>
  <si>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</si>
  <si>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</si>
  <si>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</si>
  <si>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</si>
  <si>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</si>
  <si>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</si>
  <si>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</si>
  <si>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</si>
  <si>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</si>
  <si>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</si>
  <si>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</si>
  <si>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</si>
  <si>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</si>
  <si>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</si>
  <si>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</si>
  <si>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</si>
  <si>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</si>
  <si>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</si>
  <si>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</si>
  <si>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</si>
  <si>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</si>
  <si>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</si>
  <si>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</si>
  <si>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</si>
  <si>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</si>
  <si>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</si>
  <si>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</si>
  <si>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</si>
  <si>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</si>
  <si>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</si>
  <si>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</si>
  <si>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</si>
  <si>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</si>
  <si>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</si>
  <si>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</si>
  <si>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</si>
  <si>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</si>
  <si>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</si>
  <si>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</si>
  <si>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</si>
  <si>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</si>
  <si>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</si>
  <si>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</si>
  <si>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</si>
  <si>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</si>
  <si>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</si>
  <si>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</si>
  <si>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</si>
  <si>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</si>
  <si>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</si>
  <si>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</si>
  <si>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</si>
  <si>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</si>
  <si>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</si>
  <si>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</si>
  <si>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</si>
  <si>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</si>
  <si>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</si>
  <si>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</si>
  <si>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</si>
  <si>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</si>
  <si>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</si>
  <si>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</si>
  <si>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</si>
  <si>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</si>
  <si>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</si>
  <si>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</si>
  <si>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</si>
  <si>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</si>
  <si>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</si>
  <si>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</si>
  <si>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</si>
  <si>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</si>
  <si>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</si>
  <si>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</si>
  <si>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</si>
  <si>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</si>
  <si>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</si>
  <si>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</si>
  <si>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</si>
  <si>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</si>
  <si>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</si>
  <si>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</si>
  <si>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</si>
  <si>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</si>
  <si>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</si>
  <si>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</si>
  <si>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</si>
  <si>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</si>
  <si>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</si>
  <si>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</si>
  <si>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</si>
  <si>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</si>
  <si>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</si>
  <si>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</si>
  <si>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</si>
  <si>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</si>
  <si>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</si>
  <si>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</si>
  <si>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</si>
  <si>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</si>
  <si>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</si>
  <si>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</si>
  <si>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</si>
  <si>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</si>
  <si>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</si>
  <si>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</si>
  <si>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</si>
  <si>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</si>
  <si>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</si>
  <si>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</si>
  <si>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</si>
  <si>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</si>
  <si>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</si>
  <si>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</si>
  <si>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</si>
  <si>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</si>
  <si>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</si>
  <si>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</si>
  <si>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</si>
  <si>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</si>
  <si>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</si>
  <si>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</si>
  <si>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</si>
  <si>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</si>
  <si>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</si>
  <si>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</si>
  <si>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</si>
  <si>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</si>
  <si>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</si>
  <si>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</si>
  <si>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</si>
  <si>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</si>
  <si>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</si>
  <si>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</si>
  <si>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</si>
  <si>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</si>
  <si>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</si>
  <si>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</si>
  <si>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</si>
  <si>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</si>
  <si>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</si>
  <si>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</si>
  <si>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</si>
  <si>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</si>
  <si>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</si>
  <si>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</si>
  <si>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</si>
  <si>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</si>
  <si>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</si>
  <si>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</si>
  <si>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</si>
  <si>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</si>
  <si>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</si>
  <si>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</si>
  <si>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</si>
  <si>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</si>
  <si>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</si>
  <si>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</si>
  <si>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</si>
  <si>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</si>
  <si>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</si>
  <si>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</si>
  <si>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</si>
  <si>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</si>
  <si>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</si>
  <si>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</si>
  <si>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</si>
  <si>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</si>
  <si>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</si>
  <si>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</si>
  <si>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</si>
  <si>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</si>
  <si>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</si>
  <si>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</si>
  <si>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</si>
  <si>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</si>
  <si>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</si>
  <si>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</si>
  <si>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</si>
  <si>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</si>
  <si>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</si>
  <si>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</si>
  <si>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</si>
  <si>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</si>
  <si>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</si>
  <si>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</si>
  <si>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</si>
  <si>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</si>
  <si>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</si>
  <si>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</si>
  <si>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</si>
  <si>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</si>
  <si>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</si>
  <si>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</si>
  <si>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</si>
  <si>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</si>
  <si>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</si>
  <si>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</si>
  <si>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</si>
  <si>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</si>
  <si>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</si>
  <si>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</si>
  <si>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</si>
  <si>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</si>
  <si>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</si>
  <si>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</si>
  <si>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</si>
  <si>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</si>
  <si>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</si>
  <si>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</si>
  <si>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</si>
  <si>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</si>
  <si>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</si>
  <si>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</si>
  <si>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</si>
  <si>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</si>
  <si>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</si>
  <si>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</si>
  <si>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</si>
  <si>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</si>
  <si>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</si>
  <si>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</si>
  <si>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</si>
  <si>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</si>
  <si>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</si>
  <si>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</si>
  <si>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</si>
  <si>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</si>
  <si>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</si>
  <si>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</si>
  <si>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</si>
  <si>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</si>
  <si>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</si>
  <si>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</si>
  <si>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</si>
  <si>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</si>
  <si>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</si>
  <si>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</si>
  <si>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</si>
  <si>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</si>
  <si>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</si>
  <si>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</si>
  <si>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</si>
  <si>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</si>
  <si>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</si>
  <si>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</si>
  <si>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</si>
  <si>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</si>
  <si>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</si>
  <si>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</si>
  <si>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</si>
  <si>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</si>
  <si>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</si>
  <si>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</si>
  <si>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</si>
  <si>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</si>
  <si>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</si>
  <si>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</si>
  <si>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</si>
  <si>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</si>
  <si>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</si>
  <si>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</si>
  <si>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</si>
  <si>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</si>
  <si>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</si>
  <si>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</si>
  <si>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</si>
  <si>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</si>
  <si>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</si>
  <si>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</si>
  <si>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</si>
  <si>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</si>
  <si>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</si>
  <si>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</si>
  <si>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</si>
  <si>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</si>
  <si>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</si>
  <si>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</si>
  <si>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</si>
  <si>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</si>
  <si>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</si>
  <si>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</si>
  <si>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</si>
  <si>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</si>
  <si>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</si>
  <si>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</si>
  <si>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</si>
  <si>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</si>
  <si>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</si>
  <si>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</si>
  <si>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</si>
  <si>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</si>
  <si>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</si>
  <si>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</si>
  <si>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</si>
  <si>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</si>
  <si>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</si>
  <si>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</si>
  <si>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</si>
  <si>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</si>
  <si>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</si>
  <si>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</si>
  <si>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</si>
  <si>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</si>
  <si>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</si>
  <si>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</si>
  <si>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</si>
  <si>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</si>
  <si>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</si>
  <si>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</si>
  <si>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</si>
  <si>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</si>
  <si>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</si>
  <si>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</si>
  <si>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</si>
  <si>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</si>
  <si>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</si>
  <si>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</si>
  <si>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</si>
  <si>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</si>
  <si>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</si>
  <si>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</si>
  <si>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</si>
  <si>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</si>
  <si>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</si>
  <si>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</si>
  <si>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</si>
  <si>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</si>
  <si>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</si>
  <si>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</si>
  <si>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</si>
  <si>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</si>
  <si>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</si>
  <si>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</si>
  <si>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</si>
  <si>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</si>
  <si>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</si>
  <si>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</si>
  <si>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</si>
  <si>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</si>
  <si>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</si>
  <si>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</si>
  <si>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</si>
  <si>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</si>
  <si>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</si>
  <si>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</si>
  <si>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</si>
  <si>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</si>
  <si>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</si>
  <si>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</si>
  <si>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</si>
  <si>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</si>
  <si>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</si>
  <si>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</si>
  <si>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</si>
  <si>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</si>
  <si>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</si>
  <si>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</si>
  <si>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</si>
  <si>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</si>
  <si>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</si>
  <si>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</si>
  <si>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</si>
  <si>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</si>
  <si>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</si>
  <si>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</si>
  <si>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</si>
  <si>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</si>
  <si>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</si>
  <si>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</si>
  <si>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</si>
  <si>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</si>
  <si>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</si>
  <si>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</si>
  <si>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</si>
  <si>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</si>
  <si>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</si>
  <si>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</si>
  <si>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</si>
  <si>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</si>
  <si>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</si>
  <si>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</si>
  <si>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</si>
  <si>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</si>
  <si>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</si>
  <si>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</si>
  <si>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</si>
  <si>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</si>
  <si>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</si>
  <si>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</si>
  <si>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</si>
  <si>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</si>
  <si>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</si>
  <si>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</si>
  <si>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</si>
  <si>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</si>
  <si>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</si>
  <si>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</si>
  <si>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</si>
  <si>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</si>
  <si>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</si>
  <si>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</si>
  <si>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</si>
  <si>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</si>
  <si>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</si>
  <si>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</si>
  <si>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</si>
  <si>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</si>
  <si>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</si>
  <si>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</si>
  <si>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</si>
  <si>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</si>
  <si>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</si>
  <si>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</si>
  <si>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</si>
  <si>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</si>
  <si>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</si>
  <si>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</si>
  <si>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</si>
  <si>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</si>
  <si>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</si>
  <si>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</si>
  <si>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</si>
  <si>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</si>
  <si>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</si>
  <si>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</si>
  <si>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</si>
  <si>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</si>
  <si>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</si>
  <si>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</si>
  <si>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</si>
  <si>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</si>
  <si>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</si>
  <si>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</si>
  <si>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</si>
  <si>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</si>
  <si>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</si>
  <si>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</si>
  <si>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</si>
  <si>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</si>
  <si>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</si>
  <si>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</si>
  <si>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</si>
  <si>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</si>
  <si>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</si>
  <si>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</si>
  <si>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</si>
  <si>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</si>
  <si>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</si>
  <si>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</si>
  <si>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</si>
  <si>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</si>
  <si>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</si>
  <si>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</si>
  <si>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</si>
  <si>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</si>
  <si>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</si>
  <si>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</si>
  <si>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</si>
  <si>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</si>
  <si>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</si>
  <si>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</si>
  <si>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</si>
  <si>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</si>
  <si>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</si>
  <si>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</si>
  <si>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</si>
  <si>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</si>
  <si>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</si>
  <si>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</si>
  <si>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</si>
  <si>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</si>
  <si>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</si>
  <si>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</si>
  <si>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</si>
  <si>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</si>
  <si>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</si>
  <si>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</si>
  <si>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</si>
  <si>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</si>
  <si>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</si>
  <si>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</si>
  <si>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</si>
  <si>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</si>
  <si>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</si>
  <si>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</si>
  <si>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</si>
  <si>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</si>
  <si>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</si>
  <si>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</si>
  <si>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</si>
  <si>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</si>
  <si>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</si>
  <si>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</si>
  <si>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</si>
  <si>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</si>
  <si>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</si>
  <si>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</si>
  <si>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</si>
  <si>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</si>
  <si>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</si>
  <si>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</si>
  <si>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</si>
  <si>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</si>
  <si>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</si>
  <si>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</si>
  <si>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</si>
  <si>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</si>
  <si>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</si>
  <si>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</si>
  <si>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</si>
  <si>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</si>
  <si>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</si>
  <si>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</si>
  <si>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</si>
  <si>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</si>
  <si>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</si>
  <si>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</si>
  <si>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</si>
  <si>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</si>
  <si>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</si>
  <si>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</si>
  <si>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</si>
  <si>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</si>
  <si>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</si>
  <si>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</si>
  <si>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</si>
  <si>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</si>
  <si>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</si>
  <si>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</si>
  <si>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</si>
  <si>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</si>
  <si>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</si>
  <si>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</si>
  <si>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</si>
  <si>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</si>
  <si>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</si>
  <si>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</si>
  <si>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</si>
  <si>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</si>
  <si>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</si>
  <si>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</si>
  <si>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</si>
  <si>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</si>
  <si>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</si>
  <si>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</si>
  <si>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</si>
  <si>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</si>
  <si>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</si>
  <si>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</si>
  <si>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</si>
  <si>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</si>
  <si>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</si>
  <si>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</si>
  <si>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</si>
  <si>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</si>
  <si>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</si>
  <si>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</si>
  <si>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</si>
  <si>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</si>
  <si>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</si>
  <si>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</si>
  <si>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</si>
  <si>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</si>
  <si>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</si>
  <si>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</si>
  <si>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</si>
  <si>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</si>
  <si>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</si>
  <si>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</si>
  <si>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</si>
  <si>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</si>
  <si>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</si>
  <si>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</si>
  <si>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</si>
  <si>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</si>
  <si>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</si>
  <si>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</si>
  <si>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</si>
  <si>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</si>
  <si>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</si>
  <si>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</si>
  <si>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</si>
  <si>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</si>
  <si>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</si>
  <si>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</si>
  <si>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</si>
  <si>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</si>
  <si>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</si>
  <si>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</si>
  <si>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</si>
  <si>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</si>
  <si>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</si>
  <si>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</si>
  <si>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</si>
  <si>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</si>
  <si>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</si>
  <si>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</si>
  <si>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</si>
  <si>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</si>
  <si>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</si>
  <si>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</si>
  <si>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</si>
  <si>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</si>
  <si>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</si>
  <si>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</si>
  <si>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</si>
  <si>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</si>
  <si>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</si>
  <si>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</si>
  <si>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</si>
  <si>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</si>
  <si>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</si>
  <si>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</si>
  <si>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</si>
  <si>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</si>
  <si>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</si>
  <si>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</si>
  <si>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</si>
  <si>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</si>
  <si>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</si>
  <si>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</si>
  <si>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</si>
  <si>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</si>
  <si>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</si>
  <si>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</si>
  <si>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</si>
  <si>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</si>
  <si>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</si>
  <si>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</si>
  <si>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</si>
  <si>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</si>
  <si>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</si>
  <si>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</si>
  <si>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</si>
  <si>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</si>
  <si>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</si>
  <si>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</si>
  <si>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</si>
  <si>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</si>
  <si>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</si>
  <si>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</si>
  <si>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</si>
  <si>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</si>
  <si>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</si>
  <si>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</si>
  <si>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</si>
  <si>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</si>
  <si>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</si>
  <si>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</si>
  <si>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</si>
  <si>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</si>
  <si>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</si>
  <si>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</si>
  <si>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</si>
  <si>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</si>
  <si>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</si>
  <si>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</si>
  <si>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</si>
  <si>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</si>
  <si>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</si>
  <si>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</si>
  <si>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</si>
  <si>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</si>
  <si>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</si>
  <si>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</si>
  <si>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</si>
  <si>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</si>
  <si>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</si>
  <si>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</si>
  <si>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</si>
  <si>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</si>
  <si>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</si>
  <si>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</si>
  <si>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</si>
  <si>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</si>
  <si>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</si>
  <si>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</si>
  <si>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</si>
  <si>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</si>
  <si>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</si>
  <si>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</si>
  <si>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</si>
  <si>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</si>
  <si>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</si>
  <si>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</si>
  <si>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</si>
  <si>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</si>
  <si>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</si>
  <si>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</si>
  <si>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</si>
  <si>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</si>
  <si>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</si>
  <si>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</si>
  <si>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</si>
  <si>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</si>
  <si>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</si>
  <si>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</si>
  <si>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</si>
  <si>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</si>
  <si>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</si>
  <si>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</si>
  <si>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</si>
  <si>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</si>
  <si>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</si>
  <si>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</si>
  <si>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</si>
  <si>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</si>
  <si>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</si>
  <si>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</si>
  <si>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</si>
  <si>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</si>
  <si>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</si>
  <si>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</si>
  <si>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</si>
  <si>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</si>
  <si>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</si>
  <si>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</si>
  <si>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</si>
  <si>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</si>
  <si>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</si>
  <si>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</si>
  <si>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</si>
  <si>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</si>
  <si>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</si>
  <si>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</si>
  <si>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</si>
  <si>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</si>
  <si>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</si>
  <si>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</si>
  <si>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</si>
  <si>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</si>
  <si>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</si>
  <si>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</si>
  <si>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</si>
  <si>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</si>
  <si>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</si>
  <si>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</si>
  <si>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</si>
  <si>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</si>
  <si>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</si>
  <si>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</si>
  <si>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</si>
  <si>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</si>
  <si>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</si>
  <si>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</si>
  <si>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</si>
  <si>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</si>
  <si>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</si>
  <si>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</si>
  <si>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</si>
  <si>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</si>
  <si>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</si>
  <si>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</si>
  <si>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</si>
  <si>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</si>
  <si>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</si>
  <si>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</si>
  <si>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</si>
  <si>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</si>
  <si>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</si>
  <si>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</si>
  <si>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</si>
  <si>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</si>
  <si>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</si>
  <si>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</si>
  <si>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</si>
  <si>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</si>
  <si>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</si>
  <si>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</si>
  <si>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</si>
  <si>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</si>
  <si>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</si>
  <si>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</si>
  <si>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</si>
  <si>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</si>
  <si>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</si>
  <si>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</si>
  <si>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</si>
  <si>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</si>
  <si>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</si>
  <si>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</si>
  <si>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</si>
  <si>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</si>
  <si>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</si>
  <si>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</si>
  <si>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</si>
  <si>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</si>
  <si>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</si>
  <si>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</si>
  <si>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</si>
  <si>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</si>
  <si>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</si>
  <si>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</si>
  <si>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</si>
  <si>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</si>
  <si>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</si>
  <si>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</si>
  <si>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</si>
  <si>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</si>
  <si>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</si>
  <si>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</si>
  <si>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</si>
  <si>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</si>
  <si>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</si>
  <si>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</si>
  <si>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</si>
  <si>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</si>
  <si>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</si>
  <si>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</si>
  <si>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</si>
  <si>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</si>
  <si>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</si>
  <si>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</si>
  <si>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</si>
  <si>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</si>
  <si>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</si>
  <si>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</si>
  <si>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</si>
  <si>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</si>
  <si>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</si>
  <si>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</si>
  <si>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</si>
  <si>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</si>
  <si>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</si>
  <si>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</si>
  <si>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</si>
  <si>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</si>
  <si>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</si>
  <si>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</si>
  <si>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</si>
  <si>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</si>
  <si>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</si>
  <si>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</si>
  <si>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</si>
  <si>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</si>
  <si>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</si>
  <si>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</si>
  <si>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</si>
  <si>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</si>
  <si>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</si>
  <si>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</si>
  <si>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</si>
  <si>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</si>
  <si>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</si>
  <si>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</si>
  <si>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</si>
  <si>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</si>
  <si>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</si>
  <si>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</si>
  <si>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</si>
  <si>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</si>
  <si>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</si>
  <si>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</si>
  <si>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</si>
  <si>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</si>
  <si>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</si>
  <si>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</si>
  <si>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</si>
  <si>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</si>
  <si>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</si>
  <si>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</si>
  <si>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</si>
  <si>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</si>
  <si>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</si>
  <si>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</si>
  <si>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</si>
  <si>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</si>
  <si>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</si>
  <si>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</si>
  <si>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</si>
  <si>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</si>
  <si>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</si>
  <si>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</si>
  <si>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</si>
  <si>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</si>
  <si>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</si>
  <si>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</si>
  <si>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</si>
  <si>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</si>
  <si>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</si>
  <si>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</si>
  <si>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</si>
  <si>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</si>
  <si>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</si>
  <si>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</si>
  <si>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</si>
  <si>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</si>
  <si>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</si>
  <si>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</si>
  <si>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</si>
  <si>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</si>
  <si>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</si>
  <si>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</si>
  <si>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</si>
  <si>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</si>
  <si>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</si>
  <si>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</si>
  <si>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</si>
  <si>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</si>
  <si>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</si>
  <si>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</si>
  <si>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</si>
  <si>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</si>
  <si>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</si>
  <si>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</si>
  <si>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</si>
  <si>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</si>
  <si>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</si>
  <si>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</si>
  <si>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</si>
  <si>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</si>
  <si>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</si>
  <si>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</si>
  <si>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</si>
  <si>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</si>
  <si>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</si>
  <si>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</si>
  <si>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</si>
  <si>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</si>
  <si>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</si>
  <si>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</si>
  <si>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</si>
  <si>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</si>
  <si>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</si>
  <si>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</si>
  <si>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</si>
  <si>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</si>
  <si>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</si>
  <si>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</si>
  <si>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</si>
  <si>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</si>
  <si>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</si>
  <si>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</si>
  <si>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</si>
  <si>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</si>
  <si>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</si>
  <si>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</si>
  <si>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</si>
  <si>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</si>
  <si>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</si>
  <si>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</si>
  <si>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</si>
  <si>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</si>
  <si>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</si>
  <si>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</si>
  <si>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</si>
  <si>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</si>
  <si>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</si>
  <si>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</si>
  <si>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</si>
  <si>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</si>
  <si>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</si>
  <si>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</si>
  <si>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</si>
  <si>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</si>
  <si>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</si>
  <si>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</si>
  <si>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</si>
  <si>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</si>
  <si>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</si>
  <si>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</si>
  <si>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</si>
  <si>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</si>
  <si>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</si>
  <si>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</si>
  <si>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</si>
  <si>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</si>
  <si>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</si>
  <si>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</si>
  <si>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</si>
  <si>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</si>
  <si>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</si>
  <si>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</si>
  <si>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</si>
  <si>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</si>
  <si>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</si>
  <si>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</si>
  <si>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</si>
  <si>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</si>
  <si>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</si>
  <si>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</si>
  <si>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</si>
  <si>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</si>
  <si>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</si>
  <si>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</si>
  <si>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</si>
  <si>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</si>
  <si>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</si>
  <si>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</si>
  <si>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</si>
  <si>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</si>
  <si>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</si>
  <si>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</si>
  <si>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</si>
  <si>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</si>
  <si>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</si>
  <si>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</si>
  <si>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</si>
  <si>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</si>
  <si>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</si>
  <si>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</si>
  <si>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</si>
  <si>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</si>
  <si>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</si>
  <si>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</si>
  <si>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</si>
  <si>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</si>
  <si>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</si>
  <si>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</si>
  <si>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</si>
  <si>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</si>
  <si>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</si>
  <si>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</si>
  <si>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</si>
  <si>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</si>
  <si>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</si>
  <si>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</si>
  <si>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</si>
  <si>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</si>
  <si>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</si>
  <si>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</si>
  <si>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</si>
  <si>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</si>
  <si>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</si>
  <si>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</si>
  <si>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</si>
  <si>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</si>
  <si>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</si>
  <si>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</si>
  <si>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</si>
  <si>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</si>
  <si>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</si>
  <si>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</si>
  <si>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</si>
  <si>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</si>
  <si>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</si>
  <si>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</si>
  <si>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</si>
  <si>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</si>
  <si>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</si>
  <si>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</si>
  <si>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</si>
  <si>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</si>
  <si>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</si>
  <si>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</si>
  <si>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</si>
  <si>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</si>
  <si>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</si>
  <si>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</si>
  <si>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</si>
  <si>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</si>
  <si>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</si>
  <si>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</si>
  <si>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</si>
  <si>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</si>
  <si>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</si>
  <si>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</si>
  <si>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</si>
  <si>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</si>
  <si>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</si>
  <si>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</si>
  <si>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</si>
  <si>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</si>
  <si>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</si>
  <si>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</si>
  <si>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</si>
  <si>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</si>
  <si>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</si>
  <si>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</si>
  <si>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</si>
  <si>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</si>
  <si>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</si>
  <si>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</si>
  <si>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</si>
  <si>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</si>
  <si>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</si>
  <si>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</si>
  <si>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</si>
  <si>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</si>
  <si>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</si>
  <si>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</si>
  <si>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</si>
  <si>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</si>
  <si>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</si>
  <si>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</si>
  <si>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</si>
  <si>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</si>
  <si>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</si>
  <si>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</si>
  <si>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</si>
  <si>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</si>
  <si>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</si>
  <si>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</si>
  <si>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</si>
  <si>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</si>
  <si>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</si>
  <si>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</si>
  <si>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</si>
  <si>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</si>
  <si>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</si>
  <si>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</si>
  <si>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</si>
  <si>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</si>
  <si>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</si>
  <si>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</si>
  <si>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</si>
  <si>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</si>
  <si>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</si>
  <si>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</si>
  <si>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</si>
  <si>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</si>
  <si>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</si>
  <si>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</si>
  <si>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</si>
  <si>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</si>
  <si>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</si>
  <si>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</si>
  <si>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</si>
  <si>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</si>
  <si>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</si>
  <si>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</si>
  <si>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</si>
  <si>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</si>
  <si>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</si>
  <si>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</si>
  <si>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</si>
  <si>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</si>
  <si>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</si>
  <si>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</si>
  <si>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</si>
  <si>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</si>
  <si>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</si>
  <si>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</si>
  <si>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</si>
  <si>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</si>
  <si>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</si>
  <si>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</si>
  <si>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</si>
  <si>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</si>
  <si>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</si>
  <si>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</si>
  <si>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</si>
  <si>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</si>
  <si>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</si>
  <si>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</si>
  <si>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</si>
  <si>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</si>
  <si>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</si>
  <si>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</si>
  <si>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</si>
  <si>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</si>
  <si>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</si>
  <si>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</si>
  <si>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</si>
  <si>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</si>
  <si>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</si>
  <si>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</si>
  <si>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</si>
  <si>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</si>
  <si>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</si>
  <si>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</si>
  <si>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</si>
  <si>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</si>
  <si>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</si>
  <si>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</si>
  <si>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</si>
  <si>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</si>
  <si>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</si>
  <si>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</si>
  <si>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</si>
  <si>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</si>
  <si>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</si>
  <si>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</si>
  <si>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</si>
  <si>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</si>
  <si>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</si>
  <si>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</si>
  <si>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</si>
  <si>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</si>
  <si>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</si>
  <si>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</si>
  <si>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</si>
  <si>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</si>
  <si>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</si>
  <si>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</si>
  <si>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</si>
  <si>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</si>
  <si>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</si>
  <si>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</si>
  <si>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</si>
  <si>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</si>
  <si>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</si>
  <si>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</si>
  <si>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</si>
  <si>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</si>
  <si>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</si>
  <si>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</si>
  <si>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</si>
  <si>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</si>
  <si>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</si>
  <si>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</si>
  <si>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</si>
  <si>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</si>
  <si>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</si>
  <si>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</si>
  <si>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</si>
  <si>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</si>
  <si>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</si>
  <si>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</si>
  <si>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</si>
  <si>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</si>
  <si>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</si>
  <si>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</si>
  <si>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</si>
  <si>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</si>
  <si>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</si>
  <si>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</si>
  <si>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</si>
  <si>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</si>
  <si>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</si>
  <si>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</si>
  <si>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</si>
  <si>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</si>
  <si>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</si>
  <si>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</si>
  <si>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</si>
  <si>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</si>
  <si>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</si>
  <si>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</si>
  <si>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</si>
  <si>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</si>
  <si>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</si>
  <si>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</si>
  <si>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</si>
  <si>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</si>
  <si>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</si>
  <si>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</si>
  <si>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</si>
  <si>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</si>
  <si>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</si>
  <si>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</si>
  <si>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</si>
  <si>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</si>
  <si>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</si>
  <si>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</si>
  <si>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</si>
  <si>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</si>
  <si>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</si>
  <si>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</si>
  <si>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</si>
  <si>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</si>
  <si>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</si>
  <si>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</si>
  <si>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</si>
  <si>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</si>
  <si>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</si>
  <si>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</si>
  <si>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</si>
  <si>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</si>
  <si>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</si>
  <si>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</si>
  <si>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</si>
  <si>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</si>
  <si>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</si>
  <si>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</si>
  <si>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</si>
  <si>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</si>
  <si>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</si>
  <si>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</si>
  <si>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</si>
  <si>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</si>
  <si>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</si>
  <si>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</si>
  <si>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</si>
  <si>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</si>
  <si>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</si>
  <si>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</si>
  <si>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</si>
  <si>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</si>
  <si>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</si>
  <si>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</si>
  <si>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</si>
  <si>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</si>
  <si>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</si>
  <si>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</si>
  <si>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</si>
  <si>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</si>
  <si>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</si>
  <si>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</si>
  <si>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</si>
  <si>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</si>
  <si>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</si>
  <si>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</si>
  <si>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</si>
  <si>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</si>
  <si>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</si>
  <si>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</si>
  <si>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</si>
  <si>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</si>
  <si>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</si>
  <si>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</si>
  <si>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</si>
  <si>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</si>
  <si>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</si>
  <si>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</si>
  <si>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</si>
  <si>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</si>
  <si>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</si>
  <si>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</si>
  <si>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</si>
  <si>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</si>
  <si>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</si>
  <si>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</si>
  <si>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</si>
  <si>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</si>
  <si>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</si>
  <si>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</si>
  <si>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</si>
  <si>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</si>
  <si>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</si>
  <si>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</si>
  <si>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</si>
  <si>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</si>
  <si>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</si>
  <si>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</si>
  <si>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</si>
  <si>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</si>
  <si>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</si>
  <si>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</si>
  <si>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</si>
  <si>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</si>
  <si>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</si>
  <si>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</si>
  <si>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</si>
  <si>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</si>
  <si>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</si>
  <si>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</si>
  <si>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</si>
  <si>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</si>
  <si>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</si>
  <si>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</si>
  <si>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</si>
  <si>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</si>
  <si>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</si>
  <si>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</si>
  <si>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</si>
  <si>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</si>
  <si>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</si>
  <si>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</si>
  <si>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</si>
  <si>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</si>
  <si>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</si>
  <si>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</si>
  <si>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</si>
  <si>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</si>
  <si>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</si>
  <si>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</si>
  <si>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</si>
  <si>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</si>
  <si>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</si>
  <si>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</si>
  <si>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</si>
  <si>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</si>
  <si>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</si>
  <si>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</si>
  <si>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</si>
  <si>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</si>
  <si>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</si>
  <si>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</si>
  <si>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</si>
  <si>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</si>
  <si>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</si>
  <si>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</si>
  <si>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</si>
  <si>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</si>
  <si>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</si>
  <si>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</si>
  <si>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</si>
  <si>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</si>
  <si>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</si>
  <si>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</si>
  <si>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</si>
  <si>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</si>
  <si>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</si>
  <si>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</si>
  <si>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</si>
  <si>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</si>
  <si>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</si>
  <si>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</si>
  <si>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</si>
  <si>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</si>
  <si>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</si>
  <si>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</si>
  <si>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</si>
  <si>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</si>
  <si>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</si>
  <si>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</si>
  <si>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</si>
  <si>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</si>
  <si>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</si>
  <si>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</si>
  <si>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</si>
  <si>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</si>
  <si>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</si>
  <si>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</si>
  <si>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</si>
  <si>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</si>
  <si>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</si>
  <si>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</si>
  <si>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</si>
  <si>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</si>
  <si>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</si>
  <si>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</si>
  <si>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</si>
  <si>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</si>
  <si>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</si>
  <si>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</si>
  <si>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</si>
  <si>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</si>
  <si>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</si>
  <si>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</si>
  <si>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</si>
  <si>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</si>
  <si>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</si>
  <si>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</si>
  <si>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</si>
  <si>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</si>
  <si>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</si>
  <si>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</si>
  <si>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</si>
  <si>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</si>
  <si>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</si>
  <si>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</si>
  <si>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</si>
  <si>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</si>
  <si>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</si>
  <si>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</si>
  <si>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</si>
  <si>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</si>
  <si>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</si>
  <si>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</si>
  <si>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</si>
  <si>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</si>
  <si>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</si>
  <si>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</si>
  <si>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</si>
  <si>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</si>
  <si>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</si>
  <si>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</si>
  <si>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</si>
  <si>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</si>
  <si>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</si>
  <si>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</si>
  <si>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</si>
  <si>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</si>
  <si>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</si>
  <si>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</si>
  <si>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</si>
  <si>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</si>
  <si>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</si>
  <si>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</si>
  <si>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</si>
  <si>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</si>
  <si>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</si>
  <si>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</si>
  <si>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</si>
  <si>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</si>
  <si>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</si>
  <si>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</si>
  <si>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</si>
  <si>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</si>
  <si>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</si>
  <si>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</si>
  <si>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</si>
  <si>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</si>
  <si>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</si>
  <si>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</si>
  <si>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</si>
  <si>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</si>
  <si>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</si>
  <si>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</si>
  <si>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</si>
  <si>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</si>
  <si>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</si>
  <si>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</si>
  <si>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</si>
  <si>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</si>
  <si>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</si>
  <si>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</si>
  <si>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</si>
  <si>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</si>
  <si>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</si>
  <si>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</si>
  <si>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</si>
  <si>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</si>
  <si>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</si>
  <si>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</si>
  <si>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</si>
  <si>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</si>
  <si>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</si>
  <si>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</si>
  <si>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</si>
  <si>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</si>
  <si>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</si>
  <si>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</si>
  <si>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</si>
  <si>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</si>
  <si>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</si>
  <si>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</si>
  <si>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</si>
  <si>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</si>
  <si>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</si>
  <si>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</si>
  <si>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</si>
  <si>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</si>
  <si>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</si>
  <si>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</si>
  <si>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</si>
  <si>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</si>
  <si>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</si>
  <si>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</si>
  <si>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</si>
  <si>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</si>
  <si>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</si>
  <si>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</si>
  <si>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</si>
  <si>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</si>
  <si>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</si>
  <si>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</si>
  <si>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</si>
  <si>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</si>
  <si>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</si>
  <si>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</si>
  <si>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</si>
  <si>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</si>
  <si>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</si>
  <si>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</si>
  <si>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</si>
  <si>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</si>
  <si>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</si>
  <si>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</si>
  <si>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</si>
  <si>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</si>
  <si>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</si>
  <si>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</si>
  <si>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</si>
  <si>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</si>
  <si>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</si>
  <si>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</si>
  <si>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</si>
  <si>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</si>
  <si>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</si>
  <si>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</si>
  <si>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</si>
  <si>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</si>
  <si>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</si>
  <si>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</si>
  <si>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</si>
  <si>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</si>
  <si>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</si>
  <si>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</si>
  <si>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</si>
  <si>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</si>
  <si>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</si>
  <si>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</si>
  <si>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</si>
  <si>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</si>
  <si>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</si>
  <si>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</si>
  <si>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</si>
  <si>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</si>
  <si>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</si>
  <si>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</si>
  <si>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</si>
  <si>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</si>
  <si>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</si>
  <si>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</si>
  <si>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</si>
  <si>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</si>
  <si>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</si>
  <si>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</si>
  <si>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</si>
  <si>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</si>
  <si>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</si>
  <si>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</si>
  <si>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</si>
  <si>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</si>
  <si>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</si>
  <si>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</si>
  <si>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</si>
  <si>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</si>
  <si>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</si>
  <si>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</si>
  <si>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</si>
  <si>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</si>
  <si>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</si>
  <si>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</si>
  <si>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</si>
  <si>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</si>
  <si>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</si>
  <si>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</si>
  <si>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</si>
  <si>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</si>
  <si>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</si>
  <si>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</si>
  <si>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</si>
  <si>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</si>
  <si>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</si>
  <si>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</si>
  <si>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</si>
  <si>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</si>
  <si>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</si>
  <si>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</si>
  <si>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</si>
  <si>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</si>
  <si>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</si>
  <si>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</si>
  <si>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</si>
  <si>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</si>
  <si>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</si>
  <si>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</si>
  <si>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</si>
  <si>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</si>
  <si>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</si>
  <si>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</si>
  <si>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</si>
  <si>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</si>
  <si>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</si>
  <si>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</si>
  <si>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</si>
  <si>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</si>
  <si>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</si>
  <si>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</si>
  <si>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</si>
  <si>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</si>
  <si>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</si>
  <si>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</si>
  <si>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</si>
  <si>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</si>
  <si>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</si>
  <si>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</si>
  <si>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</si>
  <si>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</si>
  <si>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</si>
  <si>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</si>
  <si>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</si>
  <si>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</si>
  <si>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</si>
  <si>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</si>
  <si>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</si>
  <si>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</si>
  <si>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</si>
  <si>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</si>
  <si>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</si>
  <si>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</si>
  <si>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</si>
  <si>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</si>
  <si>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</si>
  <si>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</si>
  <si>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</si>
  <si>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</si>
  <si>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</si>
  <si>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</si>
  <si>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</si>
  <si>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</si>
  <si>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</si>
  <si>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</si>
  <si>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</si>
  <si>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</si>
  <si>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</si>
  <si>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</si>
  <si>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</si>
  <si>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</si>
  <si>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</si>
  <si>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</si>
  <si>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</si>
  <si>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</si>
  <si>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</si>
  <si>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</si>
  <si>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</si>
  <si>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</si>
  <si>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</si>
  <si>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</si>
  <si>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</si>
  <si>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</si>
  <si>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</si>
  <si>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</si>
  <si>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</si>
  <si>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</si>
  <si>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</si>
  <si>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</si>
  <si>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</si>
  <si>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</si>
  <si>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</si>
  <si>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</si>
  <si>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</si>
  <si>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</si>
  <si>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</si>
  <si>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</si>
  <si>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</si>
  <si>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</si>
  <si>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</si>
  <si>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</si>
  <si>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</si>
  <si>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</si>
  <si>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</si>
  <si>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</si>
  <si>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</si>
  <si>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</si>
  <si>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</si>
  <si>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</si>
  <si>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</si>
  <si>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</si>
  <si>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</si>
  <si>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</si>
  <si>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</si>
  <si>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</si>
  <si>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</si>
  <si>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</si>
  <si>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</si>
  <si>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</si>
  <si>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</si>
  <si>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</si>
  <si>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</si>
  <si>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</si>
  <si>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</si>
  <si>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</si>
  <si>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</si>
  <si>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</si>
  <si>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</si>
  <si>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</si>
  <si>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</si>
  <si>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</si>
  <si>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</si>
  <si>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</si>
  <si>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</si>
  <si>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</si>
  <si>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</si>
  <si>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</si>
  <si>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</si>
  <si>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</si>
  <si>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</si>
  <si>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</si>
  <si>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</si>
  <si>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</si>
  <si>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</si>
  <si>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</si>
  <si>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</si>
  <si>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</si>
  <si>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</si>
  <si>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</si>
  <si>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</si>
  <si>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</si>
  <si>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</si>
  <si>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</si>
  <si>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</si>
  <si>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</si>
  <si>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</si>
  <si>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</si>
  <si>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</si>
  <si>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</si>
  <si>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</si>
  <si>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</si>
  <si>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</si>
  <si>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</si>
  <si>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</si>
  <si>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</si>
  <si>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</si>
  <si>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</si>
  <si>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</si>
  <si>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</si>
  <si>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</si>
  <si>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</si>
  <si>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</si>
  <si>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</si>
  <si>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</si>
  <si>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</si>
  <si>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</si>
  <si>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</si>
  <si>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</si>
  <si>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</si>
  <si>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</si>
  <si>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</si>
  <si>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</si>
  <si>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</si>
  <si>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</si>
  <si>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</si>
  <si>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</si>
  <si>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</si>
  <si>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</si>
  <si>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</si>
  <si>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</si>
  <si>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</si>
  <si>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</si>
  <si>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</si>
  <si>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</si>
  <si>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</si>
  <si>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</si>
  <si>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</si>
  <si>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</si>
  <si>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</si>
  <si>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</si>
  <si>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</si>
  <si>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</si>
  <si>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</si>
  <si>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</si>
  <si>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</si>
  <si>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</si>
  <si>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</si>
  <si>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</si>
  <si>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</si>
  <si>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</si>
  <si>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</si>
  <si>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</si>
  <si>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</si>
  <si>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</si>
  <si>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</si>
  <si>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</si>
  <si>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</si>
  <si>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</si>
  <si>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</si>
  <si>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</si>
  <si>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</si>
  <si>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</si>
  <si>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</si>
  <si>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</si>
  <si>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</si>
  <si>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</si>
  <si>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</si>
  <si>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</si>
  <si>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</si>
  <si>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</si>
  <si>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</si>
  <si>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</si>
  <si>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</si>
  <si>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</si>
  <si>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</si>
  <si>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</si>
  <si>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</si>
  <si>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</si>
  <si>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</si>
  <si>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</si>
  <si>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</si>
  <si>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</si>
  <si>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</si>
  <si>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</si>
  <si>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</si>
  <si>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</si>
  <si>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</si>
  <si>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</si>
  <si>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</si>
  <si>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</si>
  <si>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</si>
  <si>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</si>
  <si>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</si>
  <si>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</si>
  <si>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</si>
  <si>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</si>
  <si>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</si>
  <si>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</si>
  <si>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</si>
  <si>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</si>
  <si>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</si>
  <si>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</si>
  <si>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</si>
  <si>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</si>
  <si>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</si>
  <si>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</si>
  <si>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</si>
  <si>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</si>
  <si>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</si>
  <si>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</si>
  <si>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</si>
  <si>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</si>
  <si>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</si>
  <si>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</si>
  <si>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</si>
  <si>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</si>
  <si>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</si>
  <si>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</si>
  <si>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</si>
  <si>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</si>
  <si>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</si>
  <si>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</si>
  <si>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</si>
  <si>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</si>
  <si>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</si>
  <si>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</si>
  <si>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</si>
  <si>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</si>
  <si>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</si>
  <si>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</si>
  <si>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</si>
  <si>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</si>
  <si>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</si>
  <si>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</si>
  <si>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</si>
  <si>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</si>
  <si>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</si>
  <si>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</si>
  <si>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</si>
  <si>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</si>
  <si>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</si>
  <si>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</si>
  <si>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</si>
  <si>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</si>
  <si>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</si>
  <si>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</si>
  <si>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</si>
  <si>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</si>
  <si>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</si>
  <si>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</si>
  <si>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</si>
  <si>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</si>
  <si>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</si>
  <si>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</si>
  <si>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</si>
  <si>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</si>
  <si>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</si>
  <si>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</si>
  <si>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</si>
  <si>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</si>
  <si>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</si>
  <si>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</si>
  <si>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</si>
  <si>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</si>
  <si>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</si>
  <si>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</si>
  <si>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</si>
  <si>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</si>
  <si>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</si>
  <si>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</si>
  <si>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</si>
  <si>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</si>
  <si>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</si>
  <si>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</si>
  <si>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</si>
  <si>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</si>
  <si>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</si>
  <si>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</si>
  <si>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</si>
  <si>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</si>
  <si>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</si>
  <si>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</si>
  <si>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</si>
  <si>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</si>
  <si>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</si>
  <si>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</si>
  <si>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</si>
  <si>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</si>
  <si>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</si>
  <si>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</si>
  <si>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</si>
  <si>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</si>
  <si>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</si>
  <si>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</si>
  <si>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</si>
  <si>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</si>
  <si>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</si>
  <si>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</si>
  <si>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</si>
  <si>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</si>
  <si>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</si>
  <si>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</si>
  <si>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</si>
  <si>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</si>
  <si>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</si>
  <si>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</si>
  <si>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</si>
  <si>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</si>
  <si>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</si>
  <si>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</si>
  <si>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</si>
  <si>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</si>
  <si>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</si>
  <si>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</si>
  <si>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</si>
  <si>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</si>
  <si>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</si>
  <si>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</si>
  <si>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</si>
  <si>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</si>
  <si>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</si>
  <si>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</si>
  <si>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</si>
  <si>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</si>
  <si>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</si>
  <si>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</si>
  <si>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</si>
  <si>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</si>
  <si>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</si>
  <si>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</si>
  <si>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</si>
  <si>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</si>
  <si>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</si>
  <si>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</si>
  <si>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</si>
  <si>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</si>
  <si>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</si>
  <si>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</si>
  <si>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</si>
  <si>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</si>
  <si>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</si>
  <si>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</si>
  <si>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</si>
  <si>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</si>
  <si>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</si>
  <si>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</si>
  <si>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</si>
  <si>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</si>
  <si>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</si>
  <si>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</si>
  <si>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</si>
  <si>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</si>
  <si>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</si>
  <si>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</si>
  <si>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</si>
  <si>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</si>
  <si>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</si>
  <si>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</si>
  <si>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</si>
  <si>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</si>
  <si>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</si>
  <si>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</si>
  <si>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</si>
  <si>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</si>
  <si>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</si>
  <si>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</si>
  <si>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</si>
  <si>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</si>
  <si>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</si>
  <si>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</si>
  <si>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</si>
  <si>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</si>
  <si>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</si>
  <si>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</si>
  <si>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</si>
  <si>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</si>
  <si>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</si>
  <si>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</si>
  <si>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</si>
  <si>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</si>
  <si>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</si>
  <si>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</si>
  <si>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</si>
  <si>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</si>
  <si>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</si>
  <si>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</si>
  <si>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</si>
  <si>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</si>
  <si>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</si>
  <si>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</si>
  <si>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</si>
  <si>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</si>
  <si>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</si>
  <si>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</si>
  <si>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</si>
  <si>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</si>
  <si>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</si>
  <si>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</si>
  <si>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</si>
  <si>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</si>
  <si>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</si>
  <si>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</si>
  <si>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</si>
  <si>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</si>
  <si>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</si>
  <si>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</si>
  <si>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</si>
  <si>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</si>
  <si>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</si>
  <si>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</si>
  <si>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</si>
  <si>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</si>
  <si>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</si>
  <si>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</si>
  <si>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</si>
  <si>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</si>
  <si>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</si>
  <si>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</si>
  <si>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</si>
  <si>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</si>
  <si>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</si>
  <si>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</si>
  <si>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</si>
  <si>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</si>
  <si>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</si>
  <si>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</si>
  <si>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</si>
  <si>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</si>
  <si>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</si>
  <si>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</si>
  <si>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</si>
  <si>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</si>
  <si>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</si>
  <si>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</si>
  <si>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</si>
  <si>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</si>
  <si>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</si>
  <si>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</si>
  <si>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</si>
  <si>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</si>
  <si>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</si>
  <si>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</si>
  <si>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</si>
  <si>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</si>
  <si>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</si>
  <si>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</si>
  <si>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</si>
  <si>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</si>
  <si>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</si>
  <si>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</si>
  <si>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</si>
  <si>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</si>
  <si>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</si>
  <si>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</si>
  <si>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</si>
  <si>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</si>
  <si>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</si>
  <si>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</si>
  <si>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</si>
  <si>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</si>
  <si>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</si>
  <si>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</si>
  <si>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</si>
  <si>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</si>
  <si>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</si>
  <si>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</si>
  <si>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</si>
  <si>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</si>
  <si>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</si>
  <si>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</si>
  <si>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</si>
  <si>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</si>
  <si>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</si>
  <si>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</si>
  <si>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</si>
  <si>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</si>
  <si>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</si>
  <si>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</si>
  <si>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</si>
  <si>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</si>
  <si>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</si>
  <si>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</si>
  <si>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</si>
  <si>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</si>
  <si>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</si>
  <si>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</si>
  <si>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</si>
  <si>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</si>
  <si>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</si>
  <si>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</si>
  <si>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</si>
  <si>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</si>
  <si>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</si>
  <si>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</si>
  <si>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</si>
  <si>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</si>
  <si>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</si>
  <si>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</si>
  <si>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</si>
  <si>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</si>
  <si>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</si>
  <si>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</si>
  <si>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</si>
  <si>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</si>
  <si>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</si>
  <si>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</si>
  <si>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</si>
  <si>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</si>
  <si>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</si>
  <si>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</si>
  <si>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</si>
  <si>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</si>
  <si>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</si>
  <si>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</si>
  <si>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</si>
  <si>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</si>
  <si>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</si>
  <si>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</si>
  <si>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</si>
  <si>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</si>
  <si>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</si>
  <si>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</si>
  <si>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</si>
  <si>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</si>
  <si>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</si>
  <si>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</si>
  <si>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</si>
  <si>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</si>
  <si>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</si>
  <si>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</si>
  <si>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</si>
  <si>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</si>
  <si>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</si>
  <si>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</si>
  <si>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</si>
  <si>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</si>
  <si>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</si>
  <si>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</si>
  <si>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</si>
  <si>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</si>
  <si>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</si>
  <si>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</si>
  <si>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</si>
  <si>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</si>
  <si>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</si>
  <si>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</si>
  <si>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</si>
  <si>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</si>
  <si>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</si>
  <si>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</si>
  <si>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</si>
  <si>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</si>
  <si>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</si>
  <si>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</si>
  <si>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</si>
  <si>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</si>
  <si>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</si>
  <si>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</si>
  <si>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</si>
  <si>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</si>
  <si>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</si>
  <si>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</si>
  <si>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</si>
  <si>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</si>
  <si>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</si>
  <si>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</si>
  <si>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</si>
  <si>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</si>
  <si>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</si>
  <si>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</si>
  <si>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</si>
  <si>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</si>
  <si>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</si>
  <si>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</si>
  <si>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</si>
  <si>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</si>
  <si>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</si>
  <si>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</si>
  <si>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</si>
  <si>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</si>
  <si>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</si>
  <si>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</si>
  <si>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</si>
  <si>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</si>
  <si>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</si>
  <si>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</si>
  <si>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</si>
  <si>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</si>
  <si>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</si>
  <si>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</si>
  <si>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</si>
  <si>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</si>
  <si>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</si>
  <si>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</si>
  <si>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</si>
  <si>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</si>
  <si>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</si>
  <si>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</si>
  <si>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</si>
  <si>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</si>
  <si>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</si>
  <si>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</si>
  <si>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</si>
  <si>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</si>
  <si>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</si>
  <si>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</si>
  <si>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</si>
  <si>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</si>
  <si>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</si>
  <si>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</si>
  <si>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</si>
  <si>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</si>
  <si>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</si>
  <si>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</si>
  <si>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</si>
  <si>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</si>
  <si>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</si>
  <si>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</si>
  <si>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</si>
  <si>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</si>
  <si>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</si>
  <si>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</si>
  <si>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</si>
  <si>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</si>
  <si>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</si>
  <si>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</si>
  <si>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</si>
  <si>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</si>
  <si>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</si>
  <si>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</si>
  <si>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</si>
  <si>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</si>
  <si>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</si>
  <si>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</si>
  <si>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</si>
  <si>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</si>
  <si>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</si>
  <si>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</si>
  <si>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</si>
  <si>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</si>
  <si>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</si>
  <si>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</si>
  <si>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</si>
  <si>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</si>
  <si>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</si>
  <si>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</si>
  <si>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</si>
  <si>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</si>
  <si>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</si>
  <si>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</si>
  <si>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</si>
  <si>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</si>
  <si>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</si>
  <si>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</si>
  <si>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</si>
  <si>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</si>
  <si>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</si>
  <si>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</si>
  <si>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</si>
  <si>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</si>
  <si>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</si>
  <si>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</si>
  <si>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</si>
  <si>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</si>
  <si>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</si>
  <si>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</si>
  <si>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</si>
  <si>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</si>
  <si>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</si>
  <si>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</si>
  <si>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</si>
  <si>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</si>
  <si>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</si>
  <si>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</si>
  <si>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</si>
  <si>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</si>
  <si>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</si>
  <si>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</si>
  <si>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</si>
  <si>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</si>
  <si>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</si>
  <si>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</si>
  <si>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</si>
  <si>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</si>
  <si>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</si>
  <si>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</si>
  <si>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</si>
  <si>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</si>
  <si>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</si>
  <si>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</si>
  <si>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</si>
  <si>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</si>
  <si>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</si>
  <si>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</si>
  <si>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</si>
  <si>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</si>
  <si>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</si>
  <si>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</si>
  <si>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</si>
  <si>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</si>
  <si>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</si>
  <si>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</si>
  <si>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</si>
  <si>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</si>
  <si>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</si>
  <si>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</si>
  <si>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</si>
  <si>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</si>
  <si>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</si>
  <si>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</si>
  <si>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</si>
  <si>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</si>
  <si>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</si>
  <si>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</si>
  <si>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</si>
  <si>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</si>
  <si>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</si>
  <si>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</si>
  <si>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</si>
  <si>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</si>
  <si>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</si>
  <si>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</si>
  <si>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</si>
  <si>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</si>
  <si>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</si>
  <si>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</si>
  <si>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</si>
  <si>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</si>
  <si>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</si>
  <si>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</si>
  <si>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</si>
  <si>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</si>
  <si>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</si>
  <si>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</si>
  <si>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</si>
  <si>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</si>
  <si>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</si>
  <si>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</si>
  <si>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</si>
  <si>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</si>
  <si>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</si>
  <si>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</si>
  <si>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</si>
  <si>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</si>
  <si>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</si>
  <si>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</si>
  <si>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</si>
  <si>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</si>
  <si>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</si>
  <si>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</si>
  <si>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</si>
  <si>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</si>
  <si>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</si>
  <si>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</si>
  <si>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</si>
  <si>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</si>
  <si>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</si>
  <si>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</si>
  <si>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</si>
  <si>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</si>
  <si>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</si>
  <si>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</si>
  <si>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</si>
  <si>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</si>
  <si>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</si>
  <si>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</si>
  <si>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</si>
  <si>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</si>
  <si>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</si>
  <si>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</si>
  <si>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</si>
  <si>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</si>
  <si>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</si>
  <si>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</si>
  <si>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</si>
  <si>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</si>
  <si>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</si>
  <si>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</si>
  <si>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</si>
  <si>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</si>
  <si>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</si>
  <si>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</si>
  <si>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</si>
  <si>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</si>
  <si>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</si>
  <si>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</si>
  <si>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</si>
  <si>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</si>
  <si>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</si>
  <si>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</si>
  <si>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</si>
  <si>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</si>
  <si>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</si>
  <si>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</si>
  <si>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</si>
  <si>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</si>
  <si>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</si>
  <si>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</si>
  <si>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</si>
  <si>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</si>
  <si>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</si>
  <si>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</si>
  <si>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</si>
  <si>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</si>
  <si>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</si>
  <si>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</si>
  <si>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</si>
  <si>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</si>
  <si>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</si>
  <si>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</si>
  <si>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</si>
  <si>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</si>
  <si>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</si>
  <si>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</si>
  <si>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</si>
  <si>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</si>
  <si>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</si>
  <si>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</si>
  <si>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</si>
  <si>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</si>
  <si>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</si>
  <si>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</si>
  <si>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</si>
  <si>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</si>
  <si>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</si>
  <si>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</si>
  <si>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</si>
  <si>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</si>
  <si>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</si>
  <si>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</si>
  <si>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</si>
  <si>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</si>
  <si>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</si>
  <si>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</si>
  <si>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</si>
  <si>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</si>
  <si>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</si>
  <si>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</si>
  <si>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</si>
  <si>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</si>
  <si>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</si>
  <si>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</si>
  <si>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</si>
  <si>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</si>
  <si>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</si>
  <si>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</si>
  <si>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</si>
  <si>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</si>
  <si>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</si>
  <si>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</si>
  <si>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</si>
  <si>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</si>
  <si>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</si>
  <si>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</si>
  <si>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</si>
  <si>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</si>
  <si>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</si>
  <si>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</si>
  <si>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</si>
  <si>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</si>
  <si>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</si>
  <si>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</si>
  <si>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</si>
  <si>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</si>
  <si>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</si>
  <si>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</si>
  <si>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</si>
  <si>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</si>
  <si>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</si>
  <si>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</si>
  <si>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</si>
  <si>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</si>
  <si>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</si>
  <si>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</si>
  <si>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</si>
  <si>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</si>
  <si>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</si>
  <si>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</si>
  <si>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</si>
  <si>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</si>
  <si>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</si>
  <si>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</si>
  <si>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</si>
  <si>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</si>
  <si>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</si>
  <si>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</si>
  <si>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</si>
  <si>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</si>
  <si>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</si>
  <si>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</si>
  <si>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</si>
  <si>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</si>
  <si>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</si>
  <si>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</si>
  <si>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</si>
  <si>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</si>
  <si>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</si>
  <si>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</si>
  <si>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</si>
  <si>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</si>
  <si>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</si>
  <si>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</si>
  <si>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</si>
  <si>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</si>
  <si>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</si>
  <si>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</si>
  <si>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</si>
  <si>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</si>
  <si>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</si>
  <si>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</si>
  <si>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</si>
  <si>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</si>
  <si>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</si>
  <si>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</si>
  <si>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</si>
  <si>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</si>
  <si>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</si>
  <si>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</si>
  <si>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</si>
  <si>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</si>
  <si>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</si>
  <si>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</si>
  <si>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</si>
  <si>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</si>
  <si>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</si>
  <si>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</si>
  <si>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</si>
  <si>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</si>
  <si>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</si>
  <si>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</si>
  <si>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</si>
  <si>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</si>
  <si>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</si>
  <si>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</si>
  <si>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</si>
  <si>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</si>
  <si>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</si>
  <si>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</si>
  <si>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</si>
  <si>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</si>
  <si>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</si>
  <si>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</si>
  <si>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</si>
  <si>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</si>
  <si>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</si>
  <si>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</si>
  <si>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</si>
  <si>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</si>
  <si>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</si>
  <si>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</si>
  <si>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</si>
  <si>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</si>
  <si>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</si>
  <si>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</si>
  <si>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</si>
  <si>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</si>
  <si>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</si>
  <si>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</si>
  <si>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</si>
  <si>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</si>
  <si>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</si>
  <si>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</si>
  <si>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</si>
  <si>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</si>
  <si>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</si>
  <si>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</si>
  <si>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</si>
  <si>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</si>
  <si>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</si>
  <si>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</si>
  <si>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</si>
  <si>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</si>
  <si>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</si>
  <si>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</si>
  <si>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</si>
  <si>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</si>
  <si>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</si>
  <si>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</si>
  <si>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</si>
  <si>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</si>
  <si>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</si>
  <si>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</si>
  <si>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</si>
  <si>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</si>
  <si>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</si>
  <si>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</si>
  <si>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</si>
  <si>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</si>
  <si>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</si>
  <si>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</si>
  <si>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</si>
  <si>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</si>
  <si>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</si>
  <si>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</si>
  <si>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</si>
  <si>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</si>
  <si>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</si>
  <si>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</si>
  <si>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</si>
  <si>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</si>
  <si>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</si>
  <si>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</si>
  <si>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</si>
  <si>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</si>
  <si>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</si>
  <si>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</si>
  <si>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</si>
  <si>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</si>
  <si>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</si>
  <si>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</si>
  <si>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</si>
  <si>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</si>
  <si>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</si>
  <si>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</si>
  <si>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</si>
  <si>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</si>
  <si>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</si>
  <si>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</si>
  <si>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</si>
  <si>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</si>
  <si>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</si>
  <si>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</si>
  <si>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</si>
  <si>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</si>
  <si>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</si>
  <si>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</si>
  <si>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</si>
  <si>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</si>
  <si>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</si>
  <si>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</si>
  <si>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</si>
  <si>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</si>
  <si>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</si>
  <si>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</si>
  <si>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</si>
  <si>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</si>
  <si>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</si>
  <si>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</si>
  <si>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</si>
  <si>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</si>
  <si>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</si>
  <si>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</si>
  <si>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</si>
  <si>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</si>
  <si>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</si>
  <si>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</si>
  <si>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</si>
  <si>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</si>
  <si>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</si>
  <si>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</si>
  <si>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</si>
  <si>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</si>
  <si>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</si>
  <si>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</si>
  <si>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</si>
  <si>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</si>
  <si>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</si>
  <si>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</si>
  <si>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</si>
  <si>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</si>
  <si>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</si>
  <si>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</si>
  <si>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</si>
  <si>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</si>
  <si>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</si>
  <si>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</si>
  <si>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</si>
  <si>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</si>
  <si>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</si>
  <si>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</si>
  <si>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</si>
  <si>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</si>
  <si>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</si>
  <si>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</si>
  <si>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</si>
  <si>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</si>
  <si>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</si>
  <si>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</si>
  <si>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</si>
  <si>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</si>
  <si>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</si>
  <si>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</si>
  <si>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</si>
  <si>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</si>
  <si>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</si>
  <si>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</si>
  <si>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</si>
  <si>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</si>
  <si>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</si>
  <si>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</si>
  <si>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</si>
  <si>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</si>
  <si>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</si>
  <si>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</si>
  <si>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</si>
  <si>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</si>
  <si>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</si>
  <si>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</si>
  <si>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</si>
  <si>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</si>
  <si>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</si>
  <si>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</si>
  <si>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</si>
  <si>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</si>
  <si>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</si>
  <si>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</si>
  <si>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</si>
  <si>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</si>
  <si>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</si>
  <si>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</si>
  <si>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</si>
  <si>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</si>
  <si>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</si>
  <si>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</si>
  <si>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</si>
  <si>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</si>
  <si>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</si>
  <si>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</si>
  <si>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</si>
  <si>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</si>
  <si>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</si>
  <si>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</si>
  <si>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</si>
  <si>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</si>
  <si>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</si>
  <si>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</si>
  <si>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</si>
  <si>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</si>
  <si>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</si>
  <si>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</si>
  <si>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</si>
  <si>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</si>
  <si>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</si>
  <si>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</si>
  <si>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</si>
  <si>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</si>
  <si>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</si>
  <si>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</si>
  <si>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</si>
  <si>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</si>
  <si>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</si>
  <si>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</si>
  <si>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</si>
  <si>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</si>
  <si>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</si>
  <si>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</si>
  <si>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</si>
  <si>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</si>
  <si>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</si>
  <si>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</si>
  <si>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</si>
  <si>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</si>
  <si>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</si>
  <si>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</si>
  <si>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</si>
  <si>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</si>
  <si>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</si>
  <si>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</si>
  <si>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</si>
  <si>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</si>
  <si>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</si>
  <si>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</si>
  <si>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</si>
  <si>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</si>
  <si>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</si>
  <si>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</si>
  <si>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</si>
  <si>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</si>
  <si>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</si>
  <si>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</si>
  <si>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</si>
  <si>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</si>
  <si>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</si>
  <si>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</si>
  <si>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</si>
  <si>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</si>
  <si>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</si>
  <si>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</si>
  <si>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</si>
  <si>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</si>
  <si>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</si>
  <si>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</si>
  <si>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</si>
  <si>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</si>
  <si>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</si>
  <si>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</si>
  <si>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</si>
  <si>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</si>
  <si>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</si>
  <si>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</si>
  <si>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</si>
  <si>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</si>
  <si>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</si>
  <si>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</si>
  <si>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</si>
  <si>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</si>
  <si>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</si>
  <si>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</si>
  <si>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</si>
  <si>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</si>
  <si>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</si>
  <si>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</si>
  <si>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</si>
  <si>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</si>
  <si>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</si>
  <si>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</si>
  <si>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</si>
  <si>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</si>
  <si>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</si>
  <si>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</si>
  <si>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</si>
  <si>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</si>
  <si>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</si>
  <si>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</si>
  <si>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</si>
  <si>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</si>
  <si>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</si>
  <si>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</si>
  <si>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</si>
  <si>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</si>
  <si>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</si>
  <si>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</si>
  <si>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</si>
  <si>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</si>
  <si>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</si>
  <si>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</si>
  <si>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</si>
  <si>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</si>
  <si>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</si>
  <si>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</si>
  <si>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</si>
  <si>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</si>
  <si>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</si>
  <si>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</si>
  <si>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</si>
  <si>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</si>
  <si>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</si>
  <si>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</si>
  <si>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</si>
  <si>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</si>
  <si>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</si>
  <si>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</si>
  <si>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</si>
  <si>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</si>
  <si>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</si>
  <si>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</si>
  <si>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</si>
  <si>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</si>
  <si>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</si>
  <si>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</si>
  <si>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</si>
  <si>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</si>
  <si>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</si>
  <si>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</si>
  <si>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</si>
  <si>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</si>
  <si>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</si>
  <si>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</si>
  <si>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</si>
  <si>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</si>
  <si>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</si>
  <si>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</si>
  <si>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</si>
  <si>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</si>
  <si>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</si>
  <si>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</si>
  <si>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</si>
  <si>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</si>
  <si>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</si>
  <si>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</si>
  <si>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</si>
  <si>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</si>
  <si>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</si>
  <si>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</si>
  <si>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</si>
  <si>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</si>
  <si>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</si>
  <si>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</si>
  <si>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</si>
  <si>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</si>
  <si>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</si>
  <si>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</si>
  <si>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</si>
  <si>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</si>
  <si>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</si>
  <si>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</si>
  <si>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</si>
  <si>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</si>
  <si>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</si>
  <si>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</si>
  <si>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</si>
  <si>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</si>
  <si>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</si>
  <si>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</si>
  <si>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</si>
  <si>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</si>
  <si>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</si>
  <si>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</si>
  <si>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</si>
  <si>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</si>
  <si>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</si>
  <si>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</si>
  <si>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</si>
  <si>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</si>
  <si>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</si>
  <si>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</si>
  <si>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</si>
  <si>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</si>
  <si>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</si>
  <si>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</si>
  <si>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</si>
  <si>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</si>
  <si>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</si>
  <si>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</si>
  <si>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</si>
  <si>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</si>
  <si>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</si>
  <si>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</si>
  <si>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</si>
  <si>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</si>
  <si>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</si>
  <si>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</si>
  <si>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</si>
  <si>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</si>
  <si>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</si>
  <si>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</si>
  <si>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</si>
  <si>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</si>
  <si>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</si>
  <si>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</si>
  <si>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</si>
  <si>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</si>
  <si>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</si>
  <si>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</si>
  <si>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</si>
  <si>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</si>
  <si>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</si>
  <si>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</si>
  <si>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</si>
  <si>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</si>
  <si>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</si>
  <si>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</si>
  <si>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</si>
  <si>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</si>
  <si>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</si>
  <si>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</si>
  <si>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</si>
  <si>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</si>
  <si>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</si>
  <si>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</si>
  <si>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</si>
  <si>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</si>
  <si>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</si>
  <si>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</si>
  <si>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</si>
  <si>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</si>
  <si>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</si>
  <si>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</si>
  <si>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</si>
  <si>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</si>
  <si>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</si>
  <si>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</si>
  <si>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</si>
  <si>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</si>
  <si>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</si>
  <si>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</si>
  <si>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</si>
  <si>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</si>
  <si>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</si>
  <si>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</si>
  <si>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</si>
  <si>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</si>
  <si>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</si>
  <si>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</si>
  <si>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</si>
  <si>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</si>
  <si>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</si>
  <si>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</si>
  <si>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</si>
  <si>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</si>
  <si>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</si>
  <si>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</si>
  <si>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</si>
  <si>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</si>
  <si>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</si>
  <si>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</si>
  <si>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</si>
  <si>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</si>
  <si>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</si>
  <si>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</si>
  <si>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</si>
  <si>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</si>
  <si>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</si>
  <si>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</si>
  <si>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</si>
  <si>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</si>
  <si>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</si>
  <si>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</si>
  <si>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</si>
  <si>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</si>
  <si>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</si>
  <si>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</si>
  <si>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</si>
  <si>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</si>
  <si>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</si>
  <si>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</si>
  <si>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</si>
  <si>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</si>
  <si>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</si>
  <si>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</si>
  <si>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</si>
  <si>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</si>
  <si>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</si>
  <si>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</si>
  <si>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</si>
  <si>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</si>
  <si>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</si>
  <si>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</si>
  <si>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</si>
  <si>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</si>
  <si>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</si>
  <si>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</si>
  <si>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</si>
  <si>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</si>
  <si>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</si>
  <si>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</si>
  <si>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</si>
  <si>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</si>
  <si>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</si>
  <si>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</si>
  <si>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</si>
  <si>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</si>
  <si>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</si>
  <si>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</si>
  <si>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</si>
  <si>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</si>
  <si>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</si>
  <si>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</si>
  <si>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</si>
  <si>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</si>
  <si>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</si>
  <si>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</si>
  <si>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</si>
  <si>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</si>
  <si>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</si>
  <si>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</si>
  <si>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</si>
  <si>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</si>
  <si>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</si>
  <si>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</si>
  <si>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</si>
  <si>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</si>
  <si>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</si>
  <si>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</si>
  <si>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</si>
  <si>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</si>
  <si>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</si>
  <si>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</si>
  <si>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</si>
  <si>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</si>
  <si>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</si>
  <si>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</si>
  <si>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</si>
  <si>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</si>
  <si>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</si>
  <si>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</si>
  <si>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</si>
  <si>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</si>
  <si>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</si>
  <si>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</si>
  <si>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</si>
  <si>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</si>
  <si>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</si>
  <si>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</si>
  <si>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</si>
  <si>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</si>
  <si>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</si>
  <si>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</si>
  <si>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</si>
  <si>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</si>
  <si>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</si>
  <si>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</si>
  <si>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</si>
  <si>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</si>
  <si>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</si>
  <si>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</si>
  <si>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</si>
  <si>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</si>
  <si>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</si>
  <si>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</si>
  <si>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</si>
  <si>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</si>
  <si>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</si>
  <si>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</si>
  <si>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</si>
  <si>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</si>
  <si>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</si>
  <si>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</si>
  <si>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</si>
  <si>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</si>
  <si>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</si>
  <si>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</si>
  <si>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</si>
  <si>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</si>
  <si>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</si>
  <si>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</si>
  <si>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</si>
  <si>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</si>
  <si>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</si>
  <si>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</si>
  <si>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</si>
  <si>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</si>
  <si>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</si>
  <si>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</si>
  <si>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</si>
  <si>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</si>
  <si>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</si>
  <si>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</si>
  <si>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</si>
  <si>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</si>
  <si>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</si>
  <si>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</si>
  <si>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</si>
  <si>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</si>
  <si>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</si>
  <si>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</si>
  <si>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</si>
  <si>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</si>
  <si>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</si>
  <si>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</si>
  <si>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</si>
  <si>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</si>
  <si>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</si>
  <si>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</si>
  <si>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</si>
  <si>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</si>
  <si>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</si>
  <si>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</si>
  <si>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</si>
  <si>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</si>
  <si>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</si>
  <si>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</si>
  <si>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</si>
  <si>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</si>
  <si>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</si>
  <si>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</si>
  <si>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</si>
  <si>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</si>
  <si>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</si>
  <si>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</si>
  <si>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</si>
  <si>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</si>
  <si>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</si>
  <si>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</si>
  <si>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</si>
  <si>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</si>
  <si>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</si>
  <si>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</si>
  <si>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</si>
  <si>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</si>
  <si>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</si>
  <si>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</si>
  <si>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</si>
  <si>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</si>
  <si>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</si>
  <si>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</si>
  <si>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</si>
  <si>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</si>
  <si>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</si>
  <si>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</si>
  <si>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</si>
  <si>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</si>
  <si>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</si>
  <si>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</si>
  <si>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</si>
  <si>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</si>
  <si>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</si>
  <si>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</si>
  <si>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</si>
  <si>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</si>
  <si>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</si>
  <si>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</si>
  <si>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</si>
  <si>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</si>
  <si>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</si>
  <si>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</si>
  <si>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</si>
  <si>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</si>
  <si>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</si>
  <si>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</si>
  <si>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</si>
  <si>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</si>
  <si>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</si>
  <si>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</si>
  <si>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</si>
  <si>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</si>
  <si>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</si>
  <si>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</si>
  <si>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</si>
  <si>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</si>
  <si>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</si>
  <si>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</si>
  <si>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</si>
  <si>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</si>
  <si>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</si>
  <si>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</si>
  <si>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</si>
  <si>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</si>
  <si>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</si>
  <si>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</si>
  <si>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</si>
  <si>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</si>
  <si>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</si>
  <si>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</si>
  <si>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</si>
  <si>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</si>
  <si>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</si>
  <si>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</si>
  <si>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</si>
  <si>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</si>
  <si>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</si>
  <si>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</si>
  <si>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</si>
  <si>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</si>
  <si>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</si>
  <si>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</si>
  <si>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</si>
  <si>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</si>
  <si>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</si>
  <si>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</si>
  <si>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</si>
  <si>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</si>
  <si>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</si>
  <si>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</si>
  <si>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</si>
  <si>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</si>
  <si>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</si>
  <si>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</si>
  <si>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</si>
  <si>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</si>
  <si>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</si>
  <si>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</si>
  <si>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</si>
  <si>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</si>
  <si>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</si>
  <si>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</si>
  <si>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</si>
  <si>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</si>
  <si>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</si>
  <si>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</si>
  <si>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</si>
  <si>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</si>
  <si>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</si>
  <si>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</si>
  <si>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</si>
  <si>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</si>
  <si>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</si>
  <si>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</si>
  <si>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</si>
  <si>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</si>
  <si>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</si>
  <si>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</si>
  <si>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</si>
  <si>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</si>
  <si>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</si>
  <si>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</si>
  <si>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</si>
  <si>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</si>
  <si>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</si>
  <si>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</si>
  <si>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</si>
  <si>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</si>
  <si>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</si>
  <si>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</si>
  <si>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</si>
  <si>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</si>
  <si>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</si>
  <si>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</si>
  <si>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</si>
  <si>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</si>
  <si>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</si>
  <si>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</si>
  <si>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</si>
  <si>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</si>
  <si>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</si>
  <si>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</si>
  <si>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</si>
  <si>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</si>
  <si>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</si>
  <si>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</si>
  <si>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</si>
  <si>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</si>
  <si>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</si>
  <si>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</si>
  <si>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</si>
  <si>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</si>
  <si>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</si>
  <si>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</si>
  <si>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</si>
  <si>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</si>
  <si>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</si>
  <si>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</si>
  <si>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</si>
  <si>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</si>
  <si>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</si>
  <si>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</si>
  <si>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</si>
  <si>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</si>
  <si>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</si>
  <si>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</si>
  <si>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</si>
  <si>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</si>
  <si>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</si>
  <si>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</si>
  <si>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</si>
  <si>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</si>
  <si>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</si>
  <si>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</si>
  <si>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</si>
  <si>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</si>
  <si>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</si>
  <si>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</si>
  <si>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</si>
  <si>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</si>
  <si>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</si>
  <si>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</si>
  <si>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</si>
  <si>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</si>
  <si>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</si>
  <si>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</si>
  <si>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</si>
  <si>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</si>
  <si>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</si>
  <si>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</si>
  <si>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</si>
  <si>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</si>
  <si>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</si>
  <si>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</si>
  <si>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</si>
  <si>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</si>
  <si>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</si>
  <si>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</si>
  <si>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</si>
  <si>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</si>
  <si>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</si>
  <si>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</si>
  <si>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</si>
  <si>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</si>
  <si>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</si>
  <si>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</si>
  <si>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</si>
  <si>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</si>
  <si>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</si>
  <si>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</si>
  <si>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</si>
  <si>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</si>
  <si>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</si>
  <si>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</si>
  <si>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</si>
  <si>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</si>
  <si>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</si>
  <si>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</si>
  <si>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</si>
  <si>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</si>
  <si>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</si>
  <si>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</si>
  <si>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</si>
  <si>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</si>
  <si>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</si>
  <si>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</si>
  <si>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</si>
  <si>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</si>
  <si>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</si>
  <si>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</si>
  <si>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</si>
  <si>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</si>
  <si>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</si>
  <si>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</si>
  <si>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</si>
  <si>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</si>
  <si>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</si>
  <si>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</si>
  <si>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</si>
  <si>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</si>
  <si>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</si>
  <si>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</si>
  <si>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</si>
  <si>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</si>
  <si>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</si>
  <si>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</si>
  <si>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</si>
  <si>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</si>
  <si>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</si>
  <si>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</si>
  <si>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</si>
  <si>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</si>
  <si>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</si>
  <si>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</si>
  <si>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</si>
  <si>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</si>
  <si>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</si>
  <si>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</si>
  <si>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</si>
  <si>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</si>
  <si>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</si>
  <si>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</si>
  <si>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</si>
  <si>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</si>
  <si>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</si>
  <si>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</si>
  <si>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</si>
  <si>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</si>
  <si>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</si>
  <si>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</si>
  <si>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</si>
  <si>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</si>
  <si>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</si>
  <si>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</si>
  <si>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</si>
  <si>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</si>
  <si>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</si>
  <si>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</si>
  <si>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</si>
  <si>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</si>
  <si>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</si>
  <si>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</si>
  <si>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</si>
  <si>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</si>
  <si>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</si>
  <si>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</si>
  <si>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</si>
  <si>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</si>
  <si>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</si>
  <si>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</si>
  <si>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</si>
  <si>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</si>
  <si>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</si>
  <si>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</si>
  <si>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</si>
  <si>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</si>
  <si>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</si>
  <si>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</si>
  <si>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</si>
  <si>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</si>
  <si>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</si>
  <si>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</si>
  <si>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</si>
  <si>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</si>
  <si>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</si>
  <si>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</si>
  <si>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</si>
  <si>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</si>
  <si>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</si>
  <si>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</si>
  <si>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</si>
  <si>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</si>
  <si>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</si>
  <si>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</si>
  <si>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</si>
  <si>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</si>
  <si>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</si>
  <si>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</si>
  <si>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</si>
  <si>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</si>
  <si>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</si>
  <si>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</si>
  <si>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</si>
  <si>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</si>
  <si>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</si>
  <si>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</si>
  <si>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</si>
  <si>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</si>
  <si>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</si>
  <si>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</si>
  <si>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</si>
  <si>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</si>
  <si>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</si>
  <si>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</si>
  <si>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</si>
  <si>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</si>
  <si>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</si>
  <si>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</si>
  <si>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</si>
  <si>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</si>
  <si>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</si>
  <si>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</si>
  <si>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</si>
  <si>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</si>
  <si>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</si>
  <si>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</si>
  <si>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</si>
  <si>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</si>
  <si>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</si>
  <si>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</si>
  <si>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</si>
  <si>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</si>
  <si>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</si>
  <si>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</si>
  <si>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</si>
  <si>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</si>
  <si>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</si>
  <si>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</si>
  <si>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</si>
  <si>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</si>
  <si>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</si>
  <si>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</si>
  <si>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</si>
  <si>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</si>
  <si>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</si>
  <si>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</si>
  <si>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</si>
  <si>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</si>
  <si>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</si>
  <si>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</si>
  <si>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</si>
  <si>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</si>
  <si>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</si>
  <si>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</si>
  <si>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</si>
  <si>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</si>
  <si>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</si>
  <si>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</si>
  <si>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</si>
  <si>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</si>
  <si>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</si>
  <si>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</si>
  <si>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</si>
  <si>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</si>
  <si>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</si>
  <si>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</si>
  <si>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</si>
  <si>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</si>
  <si>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</si>
  <si>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</si>
  <si>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</si>
  <si>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</si>
  <si>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</si>
  <si>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</si>
  <si>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</si>
  <si>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</si>
  <si>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</si>
  <si>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</si>
  <si>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</si>
  <si>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</si>
  <si>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</si>
  <si>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</si>
  <si>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</si>
  <si>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</si>
  <si>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</si>
  <si>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</si>
  <si>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</si>
  <si>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</si>
  <si>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</si>
  <si>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</si>
  <si>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</si>
  <si>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</si>
  <si>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</si>
  <si>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</si>
  <si>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</si>
  <si>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</si>
  <si>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</si>
  <si>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</si>
  <si>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</si>
  <si>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</si>
  <si>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</si>
  <si>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</si>
  <si>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</si>
  <si>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</si>
  <si>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</si>
  <si>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</si>
  <si>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</si>
  <si>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</si>
  <si>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</si>
  <si>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</si>
  <si>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</si>
  <si>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</si>
  <si>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</si>
  <si>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</si>
  <si>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</si>
  <si>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</si>
  <si>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</si>
  <si>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</si>
  <si>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</si>
  <si>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</si>
  <si>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</si>
  <si>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</si>
  <si>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</si>
  <si>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</si>
  <si>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</si>
  <si>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</si>
  <si>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</si>
  <si>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</si>
  <si>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</si>
  <si>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</si>
  <si>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</si>
  <si>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</si>
  <si>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</si>
  <si>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</si>
  <si>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</si>
  <si>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</si>
  <si>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</si>
  <si>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</si>
  <si>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</si>
  <si>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</si>
  <si>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</si>
  <si>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</si>
  <si>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</si>
  <si>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</si>
  <si>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</si>
  <si>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</si>
  <si>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</si>
  <si>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</si>
  <si>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</si>
  <si>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</si>
  <si>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</si>
  <si>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</si>
  <si>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</si>
  <si>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</si>
  <si>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</si>
  <si>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</si>
  <si>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</si>
  <si>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</si>
  <si>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</si>
  <si>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</si>
  <si>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</si>
  <si>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</si>
  <si>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</si>
  <si>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</si>
  <si>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</si>
  <si>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</si>
  <si>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</si>
  <si>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</si>
  <si>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</si>
  <si>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</si>
  <si>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</si>
  <si>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</si>
  <si>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</si>
  <si>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</si>
  <si>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</si>
  <si>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</si>
  <si>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</si>
  <si>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</si>
  <si>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</si>
  <si>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</si>
  <si>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</si>
  <si>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</si>
  <si>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</si>
  <si>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</si>
  <si>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</si>
  <si>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</si>
  <si>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</si>
  <si>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</si>
  <si>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</si>
  <si>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</si>
  <si>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</si>
  <si>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</si>
  <si>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</si>
  <si>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</si>
  <si>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</si>
  <si>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</si>
  <si>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</si>
  <si>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</si>
  <si>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</si>
  <si>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</si>
  <si>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</si>
  <si>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</si>
  <si>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</si>
  <si>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</si>
  <si>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</si>
  <si>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</si>
  <si>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</si>
  <si>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</si>
  <si>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</si>
  <si>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</si>
  <si>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</si>
  <si>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</si>
  <si>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</si>
  <si>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</si>
  <si>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</si>
  <si>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</si>
  <si>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</si>
  <si>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</si>
  <si>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</si>
  <si>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</si>
  <si>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</si>
  <si>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</si>
  <si>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</si>
  <si>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</si>
  <si>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</si>
  <si>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</si>
  <si>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</si>
  <si>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</si>
  <si>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</si>
  <si>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</si>
  <si>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</si>
  <si>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</si>
  <si>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</si>
  <si>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</si>
  <si>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</si>
  <si>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</si>
  <si>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</si>
  <si>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</si>
  <si>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</si>
  <si>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</si>
  <si>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</si>
  <si>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</si>
  <si>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</si>
  <si>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</si>
  <si>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</si>
  <si>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</si>
  <si>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</si>
  <si>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</si>
  <si>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</si>
  <si>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</si>
  <si>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</si>
  <si>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</si>
  <si>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</si>
  <si>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</si>
  <si>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</si>
  <si>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</si>
  <si>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</si>
  <si>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</si>
  <si>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</si>
  <si>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</si>
  <si>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</si>
  <si>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</si>
  <si>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</si>
  <si>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</si>
  <si>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</si>
  <si>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</si>
  <si>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</si>
  <si>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</si>
  <si>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</si>
  <si>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</si>
  <si>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</si>
  <si>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</si>
  <si>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</si>
  <si>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</si>
  <si>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</si>
  <si>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</si>
  <si>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</si>
  <si>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</si>
  <si>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</si>
  <si>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</si>
  <si>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</si>
  <si>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</si>
  <si>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</si>
  <si>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</si>
  <si>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</si>
  <si>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</si>
  <si>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</si>
  <si>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</si>
  <si>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</si>
  <si>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</si>
  <si>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</si>
  <si>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</si>
  <si>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</si>
  <si>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</si>
  <si>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</si>
  <si>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</si>
  <si>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</si>
  <si>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</si>
  <si>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</si>
  <si>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</si>
  <si>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</si>
  <si>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</si>
  <si>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</si>
  <si>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</si>
  <si>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</si>
  <si>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</si>
  <si>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</si>
  <si>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</si>
  <si>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</si>
  <si>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</si>
  <si>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</si>
  <si>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</si>
  <si>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</si>
  <si>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</si>
  <si>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</si>
  <si>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</si>
  <si>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</si>
  <si>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</si>
  <si>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</si>
  <si>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</si>
  <si>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</si>
  <si>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</si>
  <si>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</si>
  <si>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</si>
  <si>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</si>
  <si>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</si>
  <si>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</si>
  <si>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</si>
  <si>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</si>
  <si>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</si>
  <si>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</si>
  <si>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</si>
  <si>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</si>
  <si>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</si>
  <si>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</si>
  <si>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</si>
  <si>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</si>
  <si>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</si>
  <si>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</si>
  <si>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</si>
  <si>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</si>
  <si>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</si>
  <si>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</si>
  <si>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</si>
  <si>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</si>
  <si>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</si>
  <si>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</si>
  <si>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</si>
  <si>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</si>
  <si>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</si>
  <si>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</si>
  <si>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</si>
  <si>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</si>
  <si>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</si>
  <si>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</si>
  <si>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</si>
  <si>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</si>
  <si>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</si>
  <si>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</si>
  <si>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</si>
  <si>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</si>
  <si>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</si>
  <si>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</si>
  <si>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</si>
  <si>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</si>
  <si>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</si>
  <si>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</si>
  <si>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</si>
  <si>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</si>
  <si>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</si>
  <si>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</si>
  <si>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</si>
  <si>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</si>
  <si>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</si>
  <si>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</si>
  <si>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</si>
  <si>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</si>
  <si>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</si>
  <si>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</si>
  <si>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</si>
  <si>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</si>
  <si>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</si>
  <si>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</si>
  <si>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</si>
  <si>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</si>
  <si>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</si>
  <si>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</si>
  <si>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</si>
  <si>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</si>
  <si>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</si>
  <si>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</si>
  <si>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</si>
  <si>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</si>
  <si>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</si>
  <si>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</si>
  <si>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</si>
  <si>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</si>
  <si>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</si>
  <si>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</si>
  <si>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</si>
  <si>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</si>
  <si>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</si>
  <si>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</si>
  <si>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</si>
  <si>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</si>
  <si>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</si>
  <si>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</si>
  <si>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</si>
  <si>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</si>
  <si>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</si>
  <si>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</si>
  <si>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</si>
  <si>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</si>
  <si>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</si>
  <si>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</si>
  <si>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</si>
  <si>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</si>
  <si>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</si>
  <si>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</si>
  <si>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</si>
  <si>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</si>
  <si>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</si>
  <si>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</si>
  <si>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</si>
  <si>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</si>
  <si>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</si>
  <si>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</si>
  <si>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</si>
  <si>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</si>
  <si>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</si>
  <si>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</si>
  <si>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</si>
  <si>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</si>
  <si>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</si>
  <si>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</si>
  <si>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</si>
  <si>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</si>
  <si>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</si>
  <si>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</si>
  <si>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</si>
  <si>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</si>
  <si>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</si>
  <si>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</si>
  <si>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</si>
  <si>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</si>
  <si>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</si>
  <si>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</si>
  <si>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</si>
  <si>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</si>
  <si>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</si>
  <si>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</si>
  <si>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</si>
  <si>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</si>
  <si>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</si>
  <si>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</si>
  <si>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</si>
  <si>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</si>
  <si>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</si>
  <si>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</si>
  <si>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</si>
  <si>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</si>
  <si>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</si>
  <si>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</si>
  <si>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</si>
  <si>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</si>
  <si>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</si>
  <si>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</si>
  <si>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</si>
  <si>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</si>
  <si>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</si>
  <si>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</si>
  <si>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</si>
  <si>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</si>
  <si>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</si>
  <si>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</si>
  <si>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</si>
  <si>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</si>
  <si>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</si>
  <si>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</si>
  <si>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</si>
  <si>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</si>
  <si>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</si>
  <si>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</si>
  <si>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</si>
  <si>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</si>
  <si>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</si>
  <si>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</si>
  <si>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</si>
  <si>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</si>
  <si>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</si>
  <si>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</si>
  <si>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</si>
  <si>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</si>
  <si>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</si>
  <si>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</si>
  <si>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</si>
  <si>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</si>
  <si>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</si>
  <si>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</si>
  <si>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</si>
  <si>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</si>
  <si>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</si>
  <si>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</si>
  <si>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</si>
  <si>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</si>
  <si>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</si>
  <si>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</si>
  <si>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</si>
  <si>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</si>
  <si>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</si>
  <si>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</si>
  <si>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</si>
  <si>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</si>
  <si>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</si>
  <si>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</si>
  <si>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</si>
  <si>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</si>
  <si>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</si>
  <si>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</si>
  <si>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</si>
  <si>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</si>
  <si>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</si>
  <si>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</si>
  <si>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</si>
  <si>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</si>
  <si>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</si>
  <si>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</si>
  <si>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</si>
  <si>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</si>
  <si>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</si>
  <si>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</si>
  <si>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</si>
  <si>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</si>
  <si>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</si>
  <si>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</si>
  <si>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</si>
  <si>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</si>
  <si>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</si>
  <si>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</si>
  <si>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</si>
  <si>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</si>
  <si>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</si>
  <si>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</si>
  <si>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</si>
  <si>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</si>
  <si>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</si>
  <si>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</si>
  <si>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</si>
  <si>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</si>
  <si>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</si>
  <si>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</si>
  <si>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</si>
  <si>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</si>
  <si>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</si>
  <si>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</si>
  <si>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</si>
  <si>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</si>
  <si>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</si>
  <si>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</si>
  <si>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</si>
  <si>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</si>
  <si>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</si>
  <si>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</si>
  <si>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</si>
  <si>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</si>
  <si>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</si>
  <si>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</si>
  <si>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</si>
  <si>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</si>
  <si>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</si>
  <si>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</si>
  <si>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</si>
  <si>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</si>
  <si>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</si>
  <si>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</si>
  <si>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</si>
  <si>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</si>
  <si>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</si>
  <si>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</si>
  <si>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</si>
  <si>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</si>
  <si>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</si>
  <si>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</si>
  <si>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</si>
  <si>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</si>
  <si>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</si>
  <si>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</si>
  <si>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</si>
  <si>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</si>
  <si>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</si>
  <si>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</si>
  <si>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</si>
  <si>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</si>
  <si>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</si>
  <si>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</si>
  <si>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</si>
  <si>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</si>
  <si>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</si>
  <si>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</si>
  <si>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</si>
  <si>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</si>
  <si>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</si>
  <si>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</si>
  <si>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</si>
  <si>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</si>
  <si>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</si>
  <si>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</si>
  <si>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</si>
  <si>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</si>
  <si>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</si>
  <si>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</si>
  <si>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</si>
  <si>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</si>
  <si>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</si>
  <si>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</si>
  <si>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</si>
  <si>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</si>
  <si>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</si>
  <si>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</si>
  <si>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</si>
  <si>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</si>
  <si>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</si>
  <si>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</si>
  <si>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</si>
  <si>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</si>
  <si>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</si>
  <si>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</si>
  <si>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</si>
  <si>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</si>
  <si>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</si>
  <si>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</si>
  <si>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</si>
  <si>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</si>
  <si>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</si>
  <si>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</si>
  <si>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</si>
  <si>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</si>
  <si>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</si>
  <si>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</si>
  <si>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</si>
  <si>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</si>
  <si>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</si>
  <si>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</si>
  <si>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</si>
  <si>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</si>
  <si>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</si>
  <si>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</si>
  <si>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</si>
  <si>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</si>
  <si>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</si>
  <si>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</si>
  <si>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</si>
  <si>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</si>
  <si>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</si>
  <si>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</si>
  <si>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</si>
  <si>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</si>
  <si>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</si>
  <si>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</si>
  <si>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</si>
  <si>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</si>
  <si>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</si>
  <si>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</si>
  <si>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</si>
  <si>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</si>
  <si>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</si>
  <si>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</si>
  <si>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</si>
  <si>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</si>
  <si>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</si>
  <si>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</si>
  <si>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</si>
  <si>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</si>
  <si>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</si>
  <si>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</si>
  <si>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</si>
  <si>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</si>
  <si>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</si>
  <si>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</si>
  <si>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</si>
  <si>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</si>
  <si>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</si>
  <si>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</si>
  <si>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</si>
  <si>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</si>
  <si>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</si>
  <si>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</si>
  <si>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</si>
  <si>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</si>
  <si>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</si>
  <si>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</si>
  <si>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</si>
  <si>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</si>
  <si>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</si>
  <si>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</si>
  <si>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</si>
  <si>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</si>
  <si>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</si>
  <si>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</si>
  <si>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</si>
  <si>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</si>
  <si>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</si>
  <si>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</si>
  <si>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</si>
  <si>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</si>
  <si>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</si>
  <si>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</si>
  <si>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</si>
  <si>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</si>
  <si>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</si>
  <si>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</si>
  <si>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</si>
  <si>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</si>
  <si>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</si>
  <si>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</si>
  <si>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</si>
  <si>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</si>
  <si>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</si>
  <si>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</si>
  <si>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</si>
  <si>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</si>
  <si>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</si>
  <si>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</si>
  <si>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</si>
  <si>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</si>
  <si>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</si>
  <si>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</si>
  <si>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</si>
  <si>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</si>
  <si>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</si>
  <si>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</si>
  <si>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</si>
  <si>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</si>
  <si>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</si>
  <si>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</si>
  <si>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</si>
  <si>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</si>
  <si>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</si>
  <si>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</si>
  <si>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</si>
  <si>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</si>
  <si>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</si>
  <si>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</si>
  <si>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</si>
  <si>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</si>
  <si>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</si>
  <si>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</si>
  <si>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</si>
  <si>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</si>
  <si>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</si>
  <si>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</si>
  <si>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</si>
  <si>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</si>
  <si>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</si>
  <si>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</si>
  <si>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</si>
  <si>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</si>
  <si>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</si>
  <si>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</si>
  <si>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</si>
  <si>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</si>
  <si>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</si>
  <si>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</si>
  <si>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</si>
  <si>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</si>
  <si>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</si>
  <si>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</si>
  <si>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</si>
  <si>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</si>
  <si>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</si>
  <si>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</si>
  <si>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</si>
  <si>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</si>
  <si>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</si>
  <si>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</si>
  <si>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</si>
  <si>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</si>
  <si>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</si>
  <si>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</si>
  <si>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</si>
  <si>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</si>
  <si>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</si>
  <si>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</si>
  <si>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</si>
  <si>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</si>
  <si>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</si>
  <si>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</si>
  <si>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</si>
  <si>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</si>
  <si>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</si>
  <si>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</si>
  <si>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</si>
  <si>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</si>
  <si>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</si>
  <si>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</si>
  <si>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</si>
  <si>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</si>
  <si>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</si>
  <si>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</si>
  <si>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</si>
  <si>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</si>
  <si>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</si>
  <si>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</si>
  <si>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</si>
  <si>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</si>
  <si>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</si>
  <si>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</si>
  <si>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</si>
  <si>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</si>
  <si>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</si>
  <si>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</si>
  <si>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</si>
  <si>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</si>
  <si>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</si>
  <si>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</si>
  <si>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</si>
  <si>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</si>
  <si>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</si>
  <si>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</si>
  <si>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</si>
  <si>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</si>
  <si>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</si>
  <si>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</si>
  <si>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</si>
  <si>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</si>
  <si>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</si>
  <si>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</si>
  <si>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</si>
  <si>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</si>
  <si>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</si>
  <si>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</si>
  <si>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</si>
  <si>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</si>
  <si>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</si>
  <si>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</si>
  <si>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</si>
  <si>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</si>
  <si>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</si>
  <si>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</si>
  <si>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</si>
  <si>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</si>
  <si>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</si>
  <si>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</si>
  <si>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</si>
  <si>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</si>
  <si>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</si>
  <si>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</si>
  <si>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</si>
  <si>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</si>
  <si>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</si>
  <si>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</si>
  <si>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</si>
  <si>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</si>
  <si>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</si>
  <si>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</si>
  <si>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</si>
  <si>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</si>
  <si>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</si>
  <si>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</si>
  <si>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</si>
  <si>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</si>
  <si>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</si>
  <si>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</si>
  <si>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</si>
  <si>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</si>
  <si>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</si>
  <si>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</si>
  <si>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</si>
  <si>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</si>
  <si>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</si>
  <si>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</si>
  <si>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</si>
  <si>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</si>
  <si>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</si>
  <si>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</si>
  <si>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</si>
  <si>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</si>
  <si>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</si>
  <si>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</si>
  <si>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</si>
  <si>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</si>
  <si>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</si>
  <si>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</si>
  <si>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</si>
  <si>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</si>
  <si>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</si>
  <si>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</si>
  <si>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</si>
  <si>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</si>
  <si>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</si>
  <si>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</si>
  <si>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</si>
  <si>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</si>
  <si>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</si>
  <si>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</si>
  <si>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</si>
  <si>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</si>
  <si>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</si>
  <si>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</si>
  <si>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</si>
  <si>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</si>
  <si>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</si>
  <si>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</si>
  <si>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</si>
  <si>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</si>
  <si>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</si>
  <si>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</si>
  <si>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</si>
  <si>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</si>
  <si>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</si>
  <si>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</si>
  <si>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</si>
  <si>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</si>
  <si>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</si>
  <si>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</si>
  <si>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</si>
  <si>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</si>
  <si>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</si>
  <si>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</si>
  <si>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</si>
  <si>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</si>
  <si>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</si>
  <si>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</si>
  <si>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</si>
  <si>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</si>
  <si>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</si>
  <si>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</si>
  <si>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</si>
  <si>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</si>
  <si>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</si>
  <si>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</si>
  <si>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</si>
  <si>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</si>
  <si>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</si>
  <si>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</si>
  <si>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</si>
  <si>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</si>
  <si>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</si>
  <si>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</si>
  <si>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</si>
  <si>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</si>
  <si>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</si>
  <si>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</si>
  <si>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</si>
  <si>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</si>
  <si>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</si>
  <si>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</si>
  <si>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</si>
  <si>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</si>
  <si>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</si>
  <si>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</si>
  <si>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</si>
  <si>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</si>
  <si>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</si>
  <si>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</si>
  <si>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</si>
  <si>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</si>
  <si>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</si>
  <si>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</si>
  <si>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</si>
  <si>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</si>
  <si>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</si>
  <si>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</si>
  <si>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</si>
  <si>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</si>
  <si>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</si>
  <si>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</si>
  <si>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</si>
  <si>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</si>
  <si>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</si>
  <si>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</si>
  <si>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</si>
  <si>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</si>
  <si>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</si>
  <si>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</si>
  <si>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</si>
  <si>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</si>
  <si>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</si>
  <si>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</si>
  <si>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</si>
  <si>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</si>
  <si>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</si>
  <si>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</si>
  <si>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</si>
  <si>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</si>
  <si>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</si>
  <si>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</si>
  <si>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</si>
  <si>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</si>
  <si>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</si>
  <si>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</si>
  <si>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</si>
  <si>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</si>
  <si>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</si>
  <si>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</si>
  <si>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</si>
  <si>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</si>
  <si>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</si>
  <si>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</si>
  <si>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</si>
  <si>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</si>
  <si>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</si>
  <si>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</si>
  <si>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</si>
  <si>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</si>
  <si>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</si>
  <si>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</si>
  <si>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</si>
  <si>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</si>
  <si>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</si>
  <si>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</si>
  <si>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</si>
  <si>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</si>
  <si>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</si>
  <si>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</si>
  <si>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</si>
  <si>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</si>
  <si>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</si>
  <si>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</si>
  <si>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</si>
  <si>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</si>
  <si>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</si>
  <si>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</si>
  <si>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</si>
  <si>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</si>
  <si>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</si>
  <si>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</si>
  <si>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</si>
  <si>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</si>
  <si>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</si>
  <si>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</si>
  <si>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</si>
  <si>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</si>
  <si>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</si>
  <si>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</si>
  <si>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</si>
  <si>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</si>
  <si>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</si>
  <si>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</si>
  <si>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</si>
  <si>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</si>
  <si>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</si>
  <si>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</si>
  <si>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</si>
  <si>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</si>
  <si>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</si>
  <si>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</si>
  <si>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</si>
  <si>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</si>
  <si>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</si>
  <si>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</si>
  <si>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</si>
  <si>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</si>
  <si>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</si>
  <si>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</si>
  <si>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</si>
  <si>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</si>
  <si>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</si>
  <si>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</si>
  <si>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</si>
  <si>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</si>
  <si>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</si>
  <si>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</si>
  <si>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</si>
  <si>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</si>
  <si>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</si>
  <si>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</si>
  <si>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</si>
  <si>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</si>
  <si>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</si>
  <si>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</si>
  <si>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</si>
  <si>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</si>
  <si>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</si>
  <si>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</si>
  <si>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</si>
  <si>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</si>
  <si>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</si>
  <si>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</si>
  <si>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</si>
  <si>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</si>
  <si>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</si>
  <si>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</si>
  <si>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</si>
  <si>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</si>
  <si>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</si>
  <si>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</si>
  <si>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</si>
  <si>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</si>
  <si>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</si>
  <si>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</si>
  <si>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</si>
  <si>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</si>
  <si>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</si>
  <si>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</si>
  <si>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</si>
  <si>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</si>
  <si>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</si>
  <si>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</si>
  <si>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</si>
  <si>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</si>
  <si>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</si>
  <si>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</si>
  <si>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</si>
  <si>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</si>
  <si>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</si>
  <si>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</si>
  <si>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</si>
  <si>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</si>
  <si>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</si>
  <si>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</si>
  <si>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</si>
  <si>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</si>
  <si>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</si>
  <si>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</si>
  <si>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</si>
  <si>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</si>
  <si>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</si>
  <si>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</si>
  <si>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</si>
  <si>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</si>
  <si>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</si>
  <si>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</si>
  <si>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</si>
  <si>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</si>
  <si>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</si>
  <si>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</si>
  <si>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</si>
  <si>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</si>
  <si>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</si>
  <si>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</si>
  <si>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</si>
  <si>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</si>
  <si>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</si>
  <si>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</si>
  <si>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</si>
  <si>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</si>
  <si>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</si>
  <si>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</si>
  <si>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</si>
  <si>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</si>
  <si>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</si>
  <si>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</si>
  <si>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</si>
  <si>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</si>
  <si>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</si>
  <si>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</si>
  <si>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</si>
  <si>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</si>
  <si>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</si>
  <si>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</si>
  <si>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</si>
  <si>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</si>
  <si>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</si>
  <si>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</si>
  <si>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</si>
  <si>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</si>
  <si>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</si>
  <si>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</si>
  <si>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</si>
  <si>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</si>
  <si>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</si>
  <si>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</si>
  <si>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</si>
  <si>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</si>
  <si>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</si>
  <si>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</si>
  <si>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</si>
  <si>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</si>
  <si>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</si>
  <si>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</si>
  <si>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</si>
  <si>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</si>
  <si>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</si>
  <si>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</si>
  <si>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</si>
  <si>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</si>
  <si>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</si>
  <si>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</si>
  <si>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</si>
  <si>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</si>
  <si>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</si>
  <si>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</si>
  <si>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</si>
  <si>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</si>
  <si>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</si>
  <si>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</si>
  <si>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</si>
  <si>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</si>
  <si>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</si>
  <si>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</si>
  <si>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</si>
  <si>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</si>
  <si>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</si>
  <si>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</si>
  <si>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</si>
  <si>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</si>
  <si>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</si>
  <si>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</si>
  <si>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</si>
  <si>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</si>
  <si>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</si>
  <si>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</si>
  <si>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</si>
  <si>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</si>
  <si>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</si>
  <si>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</si>
  <si>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</si>
  <si>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</si>
  <si>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</si>
  <si>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</si>
  <si>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</si>
  <si>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</si>
  <si>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</si>
  <si>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</si>
  <si>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</si>
  <si>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</si>
  <si>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</si>
  <si>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</si>
  <si>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</si>
  <si>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</si>
  <si>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</si>
  <si>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</si>
  <si>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</si>
  <si>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</si>
  <si>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</si>
  <si>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</si>
  <si>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</si>
  <si>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</si>
  <si>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</si>
  <si>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</si>
  <si>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</si>
  <si>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</si>
  <si>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</si>
  <si>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</si>
  <si>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</si>
  <si>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</si>
  <si>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</si>
  <si>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</si>
  <si>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</si>
  <si>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</si>
  <si>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</si>
  <si>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</si>
  <si>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</si>
  <si>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</si>
  <si>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</si>
  <si>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</si>
  <si>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</si>
  <si>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</si>
  <si>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</si>
  <si>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</si>
  <si>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</si>
  <si>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</si>
  <si>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</si>
  <si>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</si>
  <si>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</si>
  <si>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</si>
  <si>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</si>
  <si>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</si>
  <si>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</si>
  <si>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</si>
  <si>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</si>
  <si>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</si>
  <si>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</si>
  <si>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</si>
  <si>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</si>
  <si>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</si>
  <si>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</si>
  <si>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</si>
  <si>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</si>
  <si>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</si>
  <si>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</si>
  <si>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</si>
  <si>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</si>
  <si>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</si>
  <si>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</si>
  <si>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</si>
  <si>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</si>
  <si>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</si>
  <si>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</si>
  <si>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</si>
  <si>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</si>
  <si>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</si>
  <si>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</si>
  <si>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</si>
  <si>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</si>
  <si>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</si>
  <si>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</si>
  <si>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</si>
  <si>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</si>
  <si>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</si>
  <si>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</si>
  <si>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</si>
  <si>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</si>
  <si>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</si>
  <si>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</si>
  <si>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</si>
  <si>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</si>
  <si>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</si>
  <si>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</si>
  <si>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</si>
  <si>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</si>
  <si>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</si>
  <si>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</si>
  <si>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</si>
  <si>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</si>
  <si>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</si>
  <si>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</si>
  <si>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</si>
  <si>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</si>
  <si>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</si>
  <si>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</si>
  <si>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</si>
  <si>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</si>
  <si>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</si>
  <si>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</si>
  <si>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</si>
  <si>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</si>
  <si>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</si>
  <si>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</si>
  <si>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</si>
  <si>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</si>
  <si>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</si>
  <si>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</si>
  <si>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</si>
  <si>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</si>
  <si>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</si>
  <si>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</si>
  <si>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</si>
  <si>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</si>
  <si>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</si>
  <si>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</si>
  <si>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</si>
  <si>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</si>
  <si>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</si>
  <si>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</si>
  <si>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</si>
  <si>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</si>
  <si>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</si>
  <si>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</si>
  <si>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</si>
  <si>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</si>
  <si>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</si>
  <si>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</si>
  <si>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</si>
  <si>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</si>
  <si>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</si>
  <si>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</si>
  <si>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</si>
  <si>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</si>
  <si>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</si>
  <si>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</si>
  <si>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</si>
  <si>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</si>
  <si>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</si>
  <si>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</si>
  <si>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</si>
  <si>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</si>
  <si>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</si>
  <si>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</si>
  <si>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</si>
  <si>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</si>
  <si>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</si>
  <si>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</si>
  <si>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</si>
  <si>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</si>
  <si>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</si>
  <si>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</si>
  <si>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</si>
  <si>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</si>
  <si>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</si>
  <si>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</si>
  <si>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</si>
  <si>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</si>
  <si>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</si>
  <si>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</si>
  <si>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</si>
  <si>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</si>
  <si>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</si>
  <si>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</si>
  <si>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</si>
  <si>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</si>
  <si>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</si>
  <si>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</si>
  <si>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</si>
  <si>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</si>
  <si>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</si>
  <si>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</si>
  <si>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</si>
  <si>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</si>
  <si>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</si>
  <si>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</si>
  <si>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</si>
  <si>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</si>
  <si>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</si>
  <si>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</si>
  <si>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</si>
  <si>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</si>
  <si>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</si>
  <si>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</si>
  <si>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</si>
  <si>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</si>
  <si>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</si>
  <si>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</si>
  <si>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</si>
  <si>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</si>
  <si>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</si>
  <si>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</si>
  <si>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</si>
  <si>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</si>
  <si>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</si>
  <si>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</si>
  <si>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</si>
  <si>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</si>
  <si>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</si>
  <si>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</si>
  <si>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</si>
  <si>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</si>
  <si>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</si>
  <si>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</si>
  <si>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</si>
  <si>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</si>
  <si>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</si>
  <si>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</si>
  <si>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</si>
  <si>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</si>
  <si>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</si>
  <si>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</si>
  <si>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</si>
  <si>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</si>
  <si>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</si>
  <si>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</si>
  <si>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</si>
  <si>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</si>
  <si>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</si>
  <si>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</si>
  <si>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</si>
  <si>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</si>
  <si>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</si>
  <si>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</si>
  <si>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</si>
  <si>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</si>
  <si>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</si>
  <si>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</si>
  <si>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</si>
  <si>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</si>
  <si>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</si>
  <si>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</si>
  <si>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</si>
  <si>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</si>
  <si>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</si>
  <si>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</si>
  <si>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</si>
  <si>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</si>
  <si>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</si>
  <si>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</si>
  <si>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</si>
  <si>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</si>
  <si>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</si>
  <si>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</si>
  <si>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</si>
  <si>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</si>
  <si>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</si>
  <si>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</si>
  <si>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</si>
  <si>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</si>
  <si>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</si>
  <si>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</si>
  <si>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</si>
  <si>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</si>
  <si>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</si>
  <si>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</si>
  <si>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</si>
  <si>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</si>
  <si>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</si>
  <si>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</si>
  <si>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</si>
  <si>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</si>
  <si>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</si>
  <si>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</si>
  <si>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</si>
  <si>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</si>
  <si>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</si>
  <si>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</si>
  <si>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</si>
  <si>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</si>
  <si>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</si>
  <si>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</si>
  <si>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</si>
  <si>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</si>
  <si>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</si>
  <si>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</si>
  <si>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</si>
  <si>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</si>
  <si>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</si>
  <si>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</si>
  <si>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</si>
  <si>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</si>
  <si>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</si>
  <si>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</si>
  <si>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</si>
  <si>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</si>
  <si>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</si>
  <si>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</si>
  <si>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</si>
  <si>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</si>
  <si>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</si>
  <si>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</si>
  <si>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</si>
  <si>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</si>
  <si>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</si>
  <si>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</si>
  <si>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</si>
  <si>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</si>
  <si>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</si>
  <si>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</si>
  <si>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</si>
  <si>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</si>
  <si>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</si>
  <si>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</si>
  <si>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</si>
  <si>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</si>
  <si>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</si>
  <si>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</si>
  <si>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</si>
  <si>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</si>
  <si>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</si>
  <si>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</si>
  <si>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</si>
  <si>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</si>
  <si>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</si>
  <si>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</si>
  <si>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</si>
  <si>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</si>
  <si>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</si>
  <si>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</si>
  <si>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</si>
  <si>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</si>
  <si>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</si>
  <si>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</si>
  <si>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</si>
  <si>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</si>
  <si>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</si>
  <si>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</si>
  <si>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</si>
  <si>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</si>
  <si>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</si>
  <si>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</si>
  <si>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</si>
  <si>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</si>
  <si>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</si>
  <si>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</si>
  <si>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</si>
  <si>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</si>
  <si>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</si>
  <si>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</si>
  <si>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</si>
  <si>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</si>
  <si>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</si>
  <si>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</si>
  <si>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</si>
  <si>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</si>
  <si>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</si>
  <si>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</si>
  <si>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</si>
  <si>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</si>
  <si>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</si>
  <si>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</si>
  <si>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</si>
  <si>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</si>
  <si>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</si>
  <si>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</si>
  <si>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</si>
  <si>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</si>
  <si>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</si>
  <si>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</si>
  <si>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</si>
  <si>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</si>
  <si>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</si>
  <si>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</si>
  <si>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</si>
  <si>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</si>
  <si>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</si>
  <si>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</si>
  <si>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</si>
  <si>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</si>
  <si>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</si>
  <si>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</si>
  <si>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</si>
  <si>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</si>
  <si>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</si>
  <si>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</si>
  <si>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</si>
  <si>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</si>
  <si>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</si>
  <si>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</si>
  <si>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</si>
  <si>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</si>
  <si>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</si>
  <si>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</si>
  <si>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</si>
  <si>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</si>
  <si>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</si>
  <si>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</si>
  <si>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</si>
  <si>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</si>
  <si>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</si>
  <si>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</si>
  <si>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</si>
  <si>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</si>
  <si>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</si>
  <si>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</si>
  <si>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</si>
  <si>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</si>
  <si>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</si>
  <si>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</si>
  <si>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</si>
  <si>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</si>
  <si>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</si>
  <si>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</si>
  <si>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</si>
  <si>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</si>
  <si>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</si>
  <si>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</si>
  <si>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</si>
  <si>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</si>
  <si>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</si>
  <si>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</si>
  <si>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</si>
  <si>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</si>
  <si>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</si>
  <si>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</si>
  <si>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</si>
  <si>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</si>
  <si>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</si>
  <si>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</si>
  <si>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</si>
  <si>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</si>
  <si>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</si>
  <si>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</si>
  <si>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</si>
  <si>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</si>
  <si>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</si>
  <si>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</si>
  <si>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</si>
  <si>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</si>
  <si>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</si>
  <si>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</si>
  <si>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</si>
  <si>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</si>
  <si>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</si>
  <si>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</si>
  <si>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</si>
  <si>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</si>
  <si>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</si>
  <si>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</si>
  <si>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</si>
  <si>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</si>
  <si>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</si>
  <si>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</si>
  <si>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</si>
  <si>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</si>
  <si>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</si>
  <si>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</si>
  <si>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</si>
  <si>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</si>
  <si>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</si>
  <si>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</si>
  <si>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</si>
  <si>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</si>
  <si>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</si>
  <si>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</si>
  <si>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</si>
  <si>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</si>
  <si>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</si>
  <si>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</si>
  <si>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</si>
  <si>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</si>
  <si>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</si>
  <si>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</si>
  <si>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</si>
  <si>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</si>
  <si>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</si>
  <si>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</si>
  <si>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</si>
  <si>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</si>
  <si>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</si>
  <si>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</si>
  <si>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</si>
  <si>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</si>
  <si>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</si>
  <si>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</si>
  <si>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</si>
  <si>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</si>
  <si>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</si>
  <si>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</si>
  <si>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</si>
  <si>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</si>
  <si>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</si>
  <si>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</si>
  <si>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</si>
  <si>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</si>
  <si>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</si>
  <si>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</si>
  <si>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</si>
  <si>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</si>
  <si>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</si>
  <si>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</si>
  <si>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</si>
  <si>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</si>
  <si>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</si>
  <si>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</si>
  <si>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</si>
  <si>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</si>
  <si>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</si>
  <si>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</si>
  <si>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</si>
  <si>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</si>
  <si>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</si>
  <si>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</si>
  <si>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</si>
  <si>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</si>
  <si>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</si>
  <si>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</si>
  <si>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</si>
  <si>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</si>
  <si>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</si>
  <si>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</si>
  <si>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</si>
  <si>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</si>
  <si>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</si>
  <si>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</si>
  <si>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</si>
  <si>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</si>
  <si>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</si>
  <si>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</si>
  <si>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</si>
  <si>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</si>
  <si>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</si>
  <si>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</si>
  <si>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</si>
  <si>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</si>
  <si>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</si>
  <si>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</si>
  <si>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</si>
  <si>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</si>
  <si>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</si>
  <si>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</si>
  <si>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</si>
  <si>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</si>
  <si>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</si>
  <si>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</si>
  <si>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</si>
  <si>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</si>
  <si>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</si>
  <si>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</si>
  <si>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</si>
  <si>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</si>
  <si>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</si>
  <si>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</si>
  <si>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</si>
  <si>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</si>
  <si>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</si>
  <si>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</si>
  <si>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</si>
  <si>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</si>
  <si>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</si>
  <si>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</si>
  <si>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</si>
  <si>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</si>
  <si>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</si>
  <si>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</si>
  <si>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</si>
  <si>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</si>
  <si>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</si>
  <si>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</si>
  <si>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</si>
  <si>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</si>
  <si>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</si>
  <si>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</si>
  <si>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</si>
  <si>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</si>
  <si>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</si>
  <si>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</si>
  <si>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</si>
  <si>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</si>
  <si>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</si>
  <si>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</si>
  <si>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</si>
  <si>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</si>
  <si>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</si>
  <si>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</si>
  <si>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</si>
  <si>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</si>
  <si>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</si>
  <si>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</si>
  <si>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</si>
  <si>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</si>
  <si>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</si>
  <si>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</si>
  <si>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</si>
  <si>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</si>
  <si>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</si>
  <si>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</si>
  <si>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</si>
  <si>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</si>
  <si>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</si>
  <si>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</si>
  <si>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</si>
  <si>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</si>
  <si>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</si>
  <si>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</si>
  <si>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</si>
  <si>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</si>
  <si>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</si>
  <si>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</si>
  <si>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</si>
  <si>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</si>
  <si>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</si>
  <si>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</si>
  <si>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</si>
  <si>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</si>
  <si>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</si>
  <si>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</si>
  <si>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</si>
  <si>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</si>
  <si>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</si>
  <si>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</si>
  <si>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</si>
  <si>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</si>
  <si>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</si>
  <si>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</si>
  <si>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</si>
  <si>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</si>
  <si>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</si>
  <si>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</si>
  <si>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</si>
  <si>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</si>
  <si>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</si>
  <si>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</si>
  <si>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</si>
  <si>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</si>
  <si>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</si>
  <si>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</si>
  <si>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</si>
  <si>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</si>
  <si>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</si>
  <si>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</si>
  <si>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</si>
  <si>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</si>
  <si>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</si>
  <si>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</si>
  <si>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</si>
  <si>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</si>
  <si>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</si>
  <si>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</si>
  <si>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</si>
  <si>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</si>
  <si>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</si>
  <si>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</si>
  <si>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</si>
  <si>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</si>
  <si>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</si>
  <si>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</si>
  <si>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</si>
  <si>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</si>
  <si>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</si>
  <si>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</si>
  <si>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</si>
  <si>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</si>
  <si>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</si>
  <si>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</si>
  <si>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</si>
  <si>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</si>
  <si>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</si>
  <si>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</si>
  <si>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</si>
  <si>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</si>
  <si>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</si>
  <si>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</si>
  <si>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</si>
  <si>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</si>
  <si>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</si>
  <si>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</si>
  <si>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</si>
  <si>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</si>
  <si>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</si>
  <si>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</si>
  <si>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</si>
  <si>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</si>
  <si>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</si>
  <si>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</si>
  <si>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</si>
  <si>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</si>
  <si>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</si>
  <si>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</si>
  <si>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</si>
  <si>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</si>
  <si>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</si>
  <si>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</si>
  <si>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</si>
  <si>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</si>
  <si>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</si>
  <si>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</si>
  <si>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</si>
  <si>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</si>
  <si>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</si>
  <si>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</si>
  <si>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</si>
  <si>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</si>
  <si>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</si>
  <si>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</si>
  <si>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</si>
  <si>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</si>
  <si>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</si>
  <si>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</si>
  <si>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</si>
  <si>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</si>
  <si>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</si>
  <si>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</si>
  <si>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</si>
  <si>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</si>
  <si>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</si>
  <si>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</si>
  <si>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</si>
  <si>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</si>
  <si>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</si>
  <si>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</si>
  <si>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</si>
  <si>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</si>
  <si>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</si>
  <si>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</si>
  <si>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</si>
  <si>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</si>
  <si>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</si>
  <si>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</si>
  <si>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</si>
  <si>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</si>
  <si>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</si>
  <si>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</si>
  <si>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</si>
  <si>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</si>
  <si>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</si>
  <si>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</si>
  <si>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</si>
  <si>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</si>
  <si>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</si>
  <si>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</si>
  <si>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</si>
  <si>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</si>
  <si>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</si>
  <si>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</si>
  <si>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</si>
  <si>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</si>
  <si>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</si>
  <si>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</si>
  <si>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</si>
  <si>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</si>
  <si>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</si>
  <si>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</si>
  <si>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</si>
  <si>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</si>
  <si>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</si>
  <si>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</si>
  <si>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</si>
  <si>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</si>
  <si>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</si>
  <si>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</si>
  <si>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</si>
  <si>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</si>
  <si>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</si>
  <si>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</si>
  <si>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</si>
  <si>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</si>
  <si>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</si>
  <si>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</si>
  <si>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</si>
  <si>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</si>
  <si>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</si>
  <si>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</si>
  <si>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</si>
  <si>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</si>
  <si>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</si>
  <si>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</si>
  <si>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</si>
  <si>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</si>
  <si>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</si>
  <si>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</si>
  <si>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</si>
  <si>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</si>
  <si>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</si>
  <si>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</si>
  <si>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</si>
  <si>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</si>
  <si>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</si>
  <si>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</si>
  <si>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</si>
  <si>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</si>
  <si>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</si>
  <si>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</si>
  <si>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</si>
  <si>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</si>
  <si>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</si>
  <si>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</si>
  <si>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</si>
  <si>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</si>
  <si>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</si>
  <si>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</si>
  <si>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</si>
  <si>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</si>
  <si>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</si>
  <si>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</si>
  <si>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</si>
  <si>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</si>
  <si>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</si>
  <si>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</si>
  <si>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</si>
  <si>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</si>
  <si>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</si>
  <si>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</si>
  <si>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</si>
  <si>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</si>
  <si>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</si>
  <si>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</si>
  <si>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</si>
  <si>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</si>
  <si>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</si>
  <si>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</si>
  <si>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</si>
  <si>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</si>
  <si>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</si>
  <si>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</si>
  <si>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</si>
  <si>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</si>
  <si>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</si>
  <si>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</si>
  <si>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</si>
  <si>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</si>
  <si>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</si>
  <si>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</si>
  <si>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</si>
  <si>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</si>
  <si>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</si>
  <si>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</si>
  <si>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</si>
  <si>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</si>
  <si>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</si>
  <si>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</si>
  <si>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</si>
  <si>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</si>
  <si>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</si>
  <si>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</si>
  <si>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</si>
  <si>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</si>
  <si>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</si>
  <si>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</si>
  <si>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</si>
  <si>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</si>
  <si>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</si>
  <si>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</si>
  <si>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</si>
  <si>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</si>
  <si>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</si>
  <si>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</si>
  <si>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</si>
  <si>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</si>
  <si>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</si>
  <si>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</si>
  <si>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</si>
  <si>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</si>
  <si>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</si>
  <si>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</si>
  <si>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</si>
  <si>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</si>
  <si>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</si>
  <si>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</si>
  <si>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</si>
  <si>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</si>
  <si>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</si>
  <si>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</si>
  <si>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</si>
  <si>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</si>
  <si>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</si>
  <si>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</si>
  <si>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</si>
  <si>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</si>
  <si>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</si>
  <si>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</si>
  <si>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</si>
  <si>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</si>
  <si>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</si>
  <si>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</si>
  <si>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</si>
  <si>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</si>
  <si>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</si>
  <si>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</si>
  <si>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</si>
  <si>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</si>
  <si>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</si>
  <si>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</si>
  <si>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</si>
  <si>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</si>
  <si>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</si>
  <si>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</si>
  <si>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</si>
  <si>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</si>
  <si>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</si>
  <si>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</si>
  <si>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</si>
  <si>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</si>
  <si>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</si>
  <si>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</si>
  <si>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</si>
  <si>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</si>
  <si>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</si>
  <si>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</si>
  <si>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</si>
  <si>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</si>
  <si>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</si>
  <si>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</si>
  <si>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</si>
  <si>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</si>
  <si>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</si>
  <si>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</si>
  <si>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</si>
  <si>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</si>
  <si>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</si>
  <si>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</si>
  <si>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</si>
  <si>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</si>
  <si>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</si>
  <si>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</si>
  <si>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</si>
  <si>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</si>
  <si>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</si>
  <si>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</si>
  <si>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</si>
  <si>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</si>
  <si>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</si>
  <si>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</si>
  <si>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</si>
  <si>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</si>
  <si>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</si>
  <si>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</si>
  <si>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</si>
  <si>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</si>
  <si>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</si>
  <si>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</si>
  <si>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</si>
  <si>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</si>
  <si>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</si>
  <si>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</si>
  <si>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</si>
  <si>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</si>
  <si>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</si>
  <si>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</si>
  <si>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</si>
  <si>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</si>
  <si>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</si>
  <si>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</si>
  <si>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</si>
  <si>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</si>
  <si>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</si>
  <si>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</si>
  <si>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</si>
  <si>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</si>
  <si>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</si>
  <si>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</si>
  <si>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</si>
  <si>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</si>
  <si>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</si>
  <si>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</si>
  <si>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</si>
  <si>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</si>
  <si>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</si>
  <si>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</si>
  <si>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</si>
  <si>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</si>
  <si>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</si>
  <si>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</si>
  <si>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</si>
  <si>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</si>
  <si>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</si>
  <si>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</si>
  <si>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</si>
  <si>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</si>
  <si>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</si>
  <si>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</si>
  <si>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</si>
  <si>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</si>
  <si>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</si>
  <si>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</si>
  <si>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</si>
  <si>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</si>
  <si>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</si>
  <si>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</si>
  <si>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</si>
  <si>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</si>
  <si>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</si>
  <si>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</si>
  <si>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</si>
  <si>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</si>
  <si>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</si>
  <si>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</si>
  <si>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</si>
  <si>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</si>
  <si>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</si>
  <si>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</si>
  <si>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</si>
  <si>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</si>
  <si>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</si>
  <si>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</si>
  <si>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</si>
  <si>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</si>
  <si>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</si>
  <si>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</si>
  <si>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</si>
  <si>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</si>
  <si>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</si>
  <si>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</si>
  <si>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</si>
  <si>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</si>
  <si>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</si>
  <si>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</si>
  <si>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</si>
  <si>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</si>
  <si>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</si>
  <si>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</si>
  <si>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</si>
  <si>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</si>
  <si>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</si>
  <si>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</si>
  <si>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</si>
  <si>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</si>
  <si>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</si>
  <si>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</si>
  <si>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</si>
  <si>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</si>
  <si>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</si>
  <si>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</si>
  <si>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</si>
  <si>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</si>
  <si>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</si>
  <si>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</si>
  <si>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</si>
  <si>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</si>
  <si>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</si>
  <si>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</si>
  <si>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</si>
  <si>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</si>
  <si>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</si>
  <si>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</si>
  <si>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</si>
  <si>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</si>
  <si>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</si>
  <si>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</si>
  <si>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</si>
  <si>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</si>
  <si>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</si>
  <si>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</si>
  <si>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</si>
  <si>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</si>
  <si>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</si>
  <si>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</si>
  <si>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</si>
  <si>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</si>
  <si>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</si>
  <si>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</si>
  <si>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</si>
  <si>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</si>
  <si>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</si>
  <si>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</si>
  <si>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</si>
  <si>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</si>
  <si>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</si>
  <si>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</si>
  <si>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</si>
  <si>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</si>
  <si>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</si>
  <si>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</si>
  <si>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</si>
  <si>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</si>
  <si>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</si>
  <si>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</si>
  <si>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</si>
  <si>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</si>
  <si>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</si>
  <si>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</si>
  <si>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</si>
  <si>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</si>
  <si>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</si>
  <si>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</si>
  <si>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</si>
  <si>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</si>
  <si>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</si>
  <si>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</si>
  <si>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</si>
  <si>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</si>
  <si>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</si>
  <si>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</si>
  <si>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</si>
  <si>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</si>
  <si>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</si>
  <si>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</si>
  <si>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</si>
  <si>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</si>
  <si>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</si>
  <si>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</si>
  <si>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</si>
  <si>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</si>
  <si>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</si>
  <si>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</si>
  <si>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</si>
  <si>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</si>
  <si>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</si>
  <si>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</si>
  <si>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</si>
  <si>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</si>
  <si>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</si>
  <si>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</si>
  <si>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</si>
  <si>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</si>
  <si>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</si>
  <si>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</si>
  <si>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</si>
  <si>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</si>
  <si>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</si>
  <si>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</si>
  <si>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</si>
  <si>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</si>
  <si>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</si>
  <si>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</si>
  <si>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</si>
  <si>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</si>
  <si>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</si>
  <si>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</si>
  <si>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</si>
  <si>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</si>
  <si>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</si>
  <si>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</si>
  <si>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</si>
  <si>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</si>
  <si>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</si>
  <si>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</si>
  <si>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</si>
  <si>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</si>
  <si>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</si>
  <si>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</si>
  <si>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</si>
  <si>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</si>
  <si>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</si>
  <si>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</si>
  <si>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</si>
  <si>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</si>
  <si>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</si>
  <si>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</si>
  <si>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</si>
  <si>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</si>
  <si>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</si>
  <si>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</si>
  <si>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</si>
  <si>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</si>
  <si>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</si>
  <si>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</si>
  <si>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</si>
  <si>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</si>
  <si>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</si>
  <si>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</si>
  <si>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</si>
  <si>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</si>
  <si>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</si>
  <si>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</si>
  <si>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</si>
  <si>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</si>
  <si>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</si>
  <si>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</si>
  <si>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</si>
  <si>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</si>
  <si>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</si>
  <si>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</si>
  <si>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</si>
  <si>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</si>
  <si>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</si>
  <si>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</si>
  <si>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</si>
  <si>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</si>
  <si>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</si>
  <si>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</si>
  <si>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</si>
  <si>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</si>
  <si>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</si>
  <si>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</si>
  <si>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</si>
  <si>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</si>
  <si>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</si>
  <si>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</si>
  <si>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</si>
  <si>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</si>
  <si>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</si>
  <si>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</si>
  <si>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</si>
  <si>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</si>
  <si>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</si>
  <si>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</si>
  <si>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</si>
  <si>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</si>
  <si>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</si>
  <si>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</si>
  <si>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</si>
  <si>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</si>
  <si>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</si>
  <si>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</si>
  <si>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</si>
  <si>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</si>
  <si>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</si>
  <si>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</si>
  <si>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</si>
  <si>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</si>
  <si>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</si>
  <si>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</si>
  <si>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</si>
  <si>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</si>
  <si>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</si>
  <si>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</si>
  <si>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</si>
  <si>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</si>
  <si>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</si>
  <si>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</si>
  <si>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</si>
  <si>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</si>
  <si>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</si>
  <si>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</si>
  <si>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</si>
  <si>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</si>
  <si>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</si>
  <si>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</si>
  <si>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</si>
  <si>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</si>
  <si>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</si>
  <si>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</si>
  <si>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</si>
  <si>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</si>
  <si>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</si>
  <si>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</si>
  <si>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</si>
  <si>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</si>
  <si>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</si>
  <si>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</si>
  <si>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</si>
  <si>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</si>
  <si>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</si>
  <si>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</si>
  <si>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</si>
  <si>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</si>
  <si>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</si>
  <si>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</si>
  <si>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</si>
  <si>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</si>
  <si>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</si>
  <si>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</si>
  <si>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</si>
  <si>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</si>
  <si>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</si>
  <si>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</si>
  <si>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</si>
  <si>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</si>
  <si>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</si>
  <si>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</si>
  <si>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</si>
  <si>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</si>
  <si>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</si>
  <si>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</si>
  <si>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</si>
  <si>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</si>
  <si>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</si>
  <si>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</si>
  <si>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</si>
  <si>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</si>
  <si>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</si>
  <si>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</si>
  <si>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</si>
  <si>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</si>
  <si>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</si>
  <si>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</si>
  <si>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</si>
  <si>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</si>
  <si>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</si>
  <si>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</si>
  <si>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</si>
  <si>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</si>
  <si>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</si>
  <si>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</si>
  <si>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</si>
  <si>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</si>
  <si>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</si>
  <si>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</si>
  <si>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</si>
  <si>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</si>
  <si>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</si>
  <si>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</si>
  <si>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</si>
  <si>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</si>
  <si>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</si>
  <si>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</si>
  <si>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</si>
  <si>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</si>
  <si>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</si>
  <si>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</si>
  <si>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</si>
  <si>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</si>
  <si>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</si>
  <si>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</si>
  <si>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</si>
  <si>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</si>
  <si>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</si>
  <si>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</si>
  <si>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</si>
  <si>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</si>
  <si>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</si>
  <si>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</si>
  <si>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</si>
  <si>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</si>
  <si>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</si>
  <si>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</si>
  <si>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</si>
  <si>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</si>
  <si>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</si>
  <si>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</si>
  <si>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</si>
  <si>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</si>
  <si>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</si>
  <si>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</si>
  <si>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</si>
  <si>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</si>
  <si>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</si>
  <si>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</si>
  <si>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</si>
  <si>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</si>
  <si>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</si>
  <si>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</si>
  <si>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</si>
  <si>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</si>
  <si>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</si>
  <si>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</si>
  <si>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</si>
  <si>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</si>
  <si>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</si>
  <si>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</si>
  <si>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</si>
  <si>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</si>
  <si>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</si>
  <si>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</si>
  <si>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</si>
  <si>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</si>
  <si>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</si>
  <si>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</si>
  <si>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</si>
  <si>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</si>
  <si>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</si>
  <si>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</si>
  <si>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</si>
  <si>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</si>
  <si>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</si>
  <si>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</si>
  <si>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</si>
  <si>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</si>
  <si>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</si>
  <si>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</si>
  <si>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</si>
  <si>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</si>
  <si>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</si>
  <si>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</si>
  <si>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</si>
  <si>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</si>
  <si>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</si>
  <si>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</si>
  <si>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</si>
  <si>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</si>
  <si>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</si>
  <si>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</si>
  <si>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</si>
  <si>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</si>
  <si>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</si>
  <si>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</si>
  <si>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</si>
  <si>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</si>
  <si>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</si>
  <si>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</si>
  <si>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</si>
  <si>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</si>
  <si>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</si>
  <si>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</si>
  <si>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</si>
  <si>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</si>
  <si>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</si>
  <si>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</si>
  <si>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</si>
  <si>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</si>
  <si>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</si>
  <si>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</si>
  <si>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</si>
  <si>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</si>
  <si>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</si>
  <si>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</si>
  <si>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</si>
  <si>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</si>
  <si>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</si>
  <si>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</si>
  <si>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</si>
  <si>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</si>
  <si>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</si>
  <si>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</si>
  <si>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</si>
  <si>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</si>
  <si>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</si>
  <si>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</si>
  <si>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</si>
  <si>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</si>
  <si>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</si>
  <si>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</si>
  <si>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</si>
  <si>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</si>
  <si>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</si>
  <si>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</si>
  <si>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</si>
  <si>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</si>
  <si>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</si>
  <si>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</si>
  <si>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</si>
  <si>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</si>
  <si>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</si>
  <si>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</si>
  <si>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</si>
  <si>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</si>
  <si>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</si>
  <si>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</si>
  <si>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</si>
  <si>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</si>
  <si>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</si>
  <si>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</si>
  <si>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</si>
  <si>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</si>
  <si>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</si>
  <si>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</si>
  <si>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</si>
  <si>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</si>
  <si>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</si>
  <si>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</si>
  <si>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</si>
  <si>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</si>
  <si>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</si>
  <si>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</si>
  <si>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</si>
  <si>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</si>
  <si>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</si>
  <si>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</si>
  <si>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</si>
  <si>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</si>
  <si>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</si>
  <si>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</si>
  <si>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</si>
  <si>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</si>
  <si>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</si>
  <si>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</si>
  <si>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</si>
  <si>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</si>
  <si>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</si>
  <si>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</si>
  <si>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</si>
  <si>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</si>
  <si>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</si>
  <si>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</si>
  <si>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</si>
  <si>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</si>
  <si>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</si>
  <si>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</si>
  <si>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</si>
  <si>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</si>
  <si>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</si>
  <si>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</si>
  <si>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</si>
  <si>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</si>
  <si>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</si>
  <si>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</si>
  <si>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</si>
  <si>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</si>
  <si>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</si>
  <si>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</si>
  <si>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</si>
  <si>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</si>
  <si>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</si>
  <si>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</si>
  <si>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</si>
  <si>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</si>
  <si>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</si>
  <si>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</si>
  <si>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</si>
  <si>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</si>
  <si>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</si>
  <si>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</si>
  <si>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</si>
  <si>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</si>
  <si>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</si>
  <si>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</si>
  <si>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</si>
  <si>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</si>
  <si>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</si>
  <si>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</si>
  <si>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</si>
  <si>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</si>
  <si>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</si>
  <si>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</si>
  <si>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</si>
  <si>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</si>
  <si>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</si>
  <si>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</si>
  <si>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</si>
  <si>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</si>
  <si>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</si>
  <si>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</si>
  <si>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</si>
  <si>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</si>
  <si>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</si>
  <si>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</si>
  <si>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</si>
  <si>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</si>
  <si>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</si>
  <si>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</si>
  <si>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</si>
  <si>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</si>
  <si>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</si>
  <si>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</si>
  <si>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</si>
  <si>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</si>
  <si>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</si>
  <si>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</si>
  <si>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</si>
  <si>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</si>
  <si>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</si>
  <si>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</si>
  <si>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</si>
  <si>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</si>
  <si>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</si>
  <si>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</si>
  <si>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</si>
  <si>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</si>
  <si>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</si>
  <si>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</si>
  <si>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</si>
  <si>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</si>
  <si>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</si>
  <si>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</si>
  <si>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</si>
  <si>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</si>
  <si>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</si>
  <si>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</si>
  <si>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</si>
  <si>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</si>
  <si>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</si>
  <si>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</si>
  <si>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</si>
  <si>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</si>
  <si>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</si>
  <si>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</si>
  <si>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</si>
  <si>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</si>
  <si>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</si>
  <si>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</si>
  <si>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</si>
  <si>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</si>
  <si>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</si>
  <si>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</si>
  <si>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</si>
  <si>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</si>
  <si>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</si>
  <si>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</si>
  <si>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</si>
  <si>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</si>
  <si>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</si>
  <si>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</si>
  <si>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</si>
  <si>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</si>
  <si>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</si>
  <si>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</si>
  <si>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</si>
  <si>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</si>
  <si>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</si>
  <si>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</si>
  <si>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</si>
  <si>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</si>
  <si>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</si>
  <si>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</si>
  <si>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</si>
  <si>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</si>
  <si>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</si>
  <si>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</si>
  <si>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</si>
  <si>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</si>
  <si>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</si>
  <si>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</si>
  <si>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</si>
  <si>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</si>
  <si>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</si>
  <si>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</si>
  <si>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</si>
  <si>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</si>
  <si>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</si>
  <si>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</si>
  <si>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</si>
  <si>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</si>
  <si>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</si>
  <si>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</si>
  <si>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</si>
  <si>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</si>
  <si>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</si>
  <si>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</si>
  <si>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</si>
  <si>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</si>
  <si>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</si>
  <si>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</si>
  <si>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</si>
  <si>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</si>
  <si>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</si>
  <si>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</si>
  <si>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</si>
  <si>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</si>
  <si>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</si>
  <si>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</si>
  <si>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</si>
  <si>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</si>
  <si>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</si>
  <si>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</si>
  <si>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</si>
  <si>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</si>
  <si>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</si>
  <si>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</si>
  <si>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</si>
  <si>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</si>
  <si>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</si>
  <si>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</si>
  <si>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</si>
  <si>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</si>
  <si>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</si>
  <si>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</si>
  <si>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</si>
  <si>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</si>
  <si>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</si>
  <si>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</si>
  <si>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</si>
  <si>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</si>
  <si>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</si>
  <si>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</si>
  <si>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</si>
  <si>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</si>
  <si>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</si>
  <si>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</si>
  <si>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</si>
  <si>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</si>
  <si>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</si>
  <si>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</si>
  <si>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</si>
  <si>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</si>
  <si>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</si>
  <si>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</si>
  <si>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</si>
  <si>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</si>
  <si>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</si>
  <si>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</si>
  <si>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</si>
  <si>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</si>
  <si>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</si>
  <si>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</si>
  <si>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</si>
  <si>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</si>
  <si>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</si>
  <si>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</si>
  <si>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</si>
  <si>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</si>
  <si>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</si>
  <si>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</si>
  <si>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</si>
  <si>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</si>
  <si>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</si>
  <si>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</si>
  <si>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</si>
  <si>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</si>
  <si>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</si>
  <si>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</si>
  <si>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</si>
  <si>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</si>
  <si>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</si>
  <si>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</si>
  <si>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</si>
  <si>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</si>
  <si>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</si>
  <si>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</si>
  <si>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</si>
  <si>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</si>
  <si>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</si>
  <si>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</si>
  <si>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</si>
  <si>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</si>
  <si>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</si>
  <si>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</si>
  <si>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</si>
  <si>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</si>
  <si>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</si>
  <si>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</si>
  <si>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</si>
  <si>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</si>
  <si>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</si>
  <si>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</si>
  <si>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</si>
  <si>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</si>
  <si>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</si>
  <si>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</si>
  <si>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</si>
  <si>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</si>
  <si>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</si>
  <si>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</si>
  <si>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</si>
  <si>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</si>
  <si>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</si>
  <si>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</si>
  <si>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</si>
  <si>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</si>
  <si>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</si>
  <si>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</si>
  <si>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</si>
  <si>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</si>
  <si>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</si>
  <si>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</si>
  <si>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</si>
  <si>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</si>
  <si>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</si>
  <si>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</si>
  <si>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</si>
  <si>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</si>
  <si>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</si>
  <si>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</si>
  <si>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</si>
  <si>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</si>
  <si>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</si>
  <si>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</si>
  <si>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</si>
  <si>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</si>
  <si>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</si>
  <si>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</si>
  <si>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</si>
  <si>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</si>
  <si>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</si>
  <si>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</si>
  <si>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</si>
  <si>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</si>
  <si>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</si>
  <si>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</si>
  <si>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</si>
  <si>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</si>
  <si>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</si>
  <si>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</si>
  <si>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</si>
  <si>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</si>
  <si>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</si>
  <si>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</si>
  <si>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</si>
  <si>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</si>
  <si>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</si>
  <si>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</si>
  <si>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</si>
  <si>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</si>
  <si>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</si>
  <si>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</si>
  <si>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</si>
  <si>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</si>
  <si>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</si>
  <si>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</si>
  <si>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</si>
  <si>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</si>
  <si>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</si>
  <si>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</si>
  <si>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</si>
  <si>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</si>
  <si>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</si>
  <si>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</si>
  <si>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</si>
  <si>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</si>
  <si>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</si>
  <si>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</si>
  <si>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</si>
  <si>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</si>
  <si>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</si>
  <si>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</si>
  <si>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</si>
  <si>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</si>
  <si>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</si>
  <si>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</si>
  <si>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</si>
  <si>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</si>
  <si>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</si>
  <si>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</si>
  <si>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</si>
  <si>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</si>
  <si>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</si>
  <si>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</si>
  <si>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</si>
  <si>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</si>
  <si>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</si>
  <si>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</si>
  <si>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</si>
  <si>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</si>
  <si>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</si>
  <si>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</si>
  <si>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</si>
  <si>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</si>
  <si>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</si>
  <si>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</si>
  <si>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</si>
  <si>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</si>
  <si>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</si>
  <si>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</si>
  <si>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</si>
  <si>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</si>
  <si>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</si>
  <si>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</si>
  <si>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</si>
  <si>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</si>
  <si>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</si>
  <si>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</si>
  <si>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</si>
  <si>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</si>
  <si>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</si>
  <si>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</si>
  <si>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</si>
  <si>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</si>
  <si>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</si>
  <si>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</si>
  <si>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</si>
  <si>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</si>
  <si>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</si>
  <si>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</si>
  <si>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</si>
  <si>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</si>
  <si>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</si>
  <si>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</si>
  <si>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</si>
  <si>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</si>
  <si>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</si>
  <si>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</si>
  <si>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</si>
  <si>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</si>
  <si>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</si>
  <si>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</si>
  <si>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</si>
  <si>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</si>
  <si>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</si>
  <si>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</si>
  <si>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</si>
  <si>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</si>
  <si>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</si>
  <si>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</si>
  <si>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</si>
  <si>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</si>
  <si>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</si>
  <si>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</si>
  <si>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</si>
  <si>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</si>
  <si>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</si>
  <si>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</si>
  <si>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</si>
  <si>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</si>
  <si>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</si>
  <si>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</si>
  <si>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</si>
  <si>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</si>
  <si>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</si>
  <si>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</si>
  <si>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</si>
  <si>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</si>
  <si>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</si>
  <si>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</si>
  <si>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</si>
  <si>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</si>
  <si>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</si>
  <si>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</si>
  <si>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</si>
  <si>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</si>
  <si>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</si>
  <si>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</si>
  <si>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</si>
  <si>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</si>
  <si>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</si>
  <si>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</si>
  <si>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</si>
  <si>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</si>
  <si>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</si>
  <si>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</si>
  <si>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</si>
  <si>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</si>
  <si>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</si>
  <si>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</si>
  <si>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</si>
  <si>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</si>
  <si>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</si>
  <si>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</si>
  <si>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</si>
  <si>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</si>
  <si>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</si>
  <si>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</si>
  <si>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</si>
  <si>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</si>
  <si>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</si>
  <si>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</si>
  <si>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</si>
  <si>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</si>
  <si>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</si>
  <si>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</si>
  <si>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</si>
  <si>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</si>
  <si>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</si>
  <si>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</si>
  <si>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</si>
  <si>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</si>
  <si>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</si>
  <si>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</si>
  <si>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</si>
  <si>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</si>
  <si>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</si>
  <si>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</si>
  <si>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</si>
  <si>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</si>
  <si>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</si>
  <si>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</si>
  <si>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</si>
  <si>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</si>
  <si>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</si>
  <si>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</si>
  <si>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</si>
  <si>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</si>
  <si>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</si>
  <si>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</si>
  <si>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</si>
  <si>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</si>
  <si>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</si>
  <si>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</si>
  <si>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</si>
  <si>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</si>
  <si>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</si>
  <si>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</si>
  <si>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</si>
  <si>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</si>
  <si>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</si>
  <si>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</si>
  <si>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</si>
  <si>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</si>
  <si>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</si>
  <si>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</si>
  <si>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</si>
  <si>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</si>
  <si>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</si>
  <si>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</si>
  <si>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</si>
  <si>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</si>
  <si>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</si>
  <si>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</si>
  <si>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</si>
  <si>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</si>
  <si>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</si>
  <si>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</si>
  <si>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</si>
  <si>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</si>
  <si>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</si>
  <si>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</si>
  <si>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</si>
  <si>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</si>
  <si>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</si>
  <si>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</si>
  <si>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</si>
  <si>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</si>
  <si>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</si>
  <si>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</si>
  <si>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</si>
  <si>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</si>
  <si>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</si>
  <si>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</si>
  <si>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</si>
  <si>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</si>
  <si>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</si>
  <si>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</si>
  <si>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</si>
  <si>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</si>
  <si>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</si>
  <si>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</si>
  <si>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</si>
  <si>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</si>
  <si>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</si>
  <si>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</si>
  <si>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</si>
  <si>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</si>
  <si>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</si>
  <si>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</si>
  <si>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</si>
  <si>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</si>
  <si>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</si>
  <si>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</si>
  <si>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</si>
  <si>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</si>
  <si>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</si>
  <si>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</si>
  <si>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</si>
  <si>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</si>
  <si>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</si>
  <si>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</si>
  <si>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</si>
  <si>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</si>
  <si>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</si>
  <si>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</si>
  <si>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</si>
  <si>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</si>
  <si>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</si>
  <si>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</si>
  <si>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</si>
  <si>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</si>
  <si>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</si>
  <si>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</si>
  <si>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</si>
  <si>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</si>
  <si>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</si>
  <si>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</si>
  <si>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</si>
  <si>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</si>
  <si>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</si>
  <si>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</si>
  <si>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</si>
  <si>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</si>
  <si>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</si>
  <si>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</si>
  <si>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</si>
  <si>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</si>
  <si>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</si>
  <si>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</si>
  <si>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</si>
  <si>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</si>
  <si>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</si>
  <si>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</si>
  <si>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</si>
  <si>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</si>
  <si>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</si>
  <si>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</si>
  <si>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</si>
  <si>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</si>
  <si>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</si>
  <si>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</si>
  <si>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</si>
  <si>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</si>
  <si>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</si>
  <si>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</si>
  <si>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</si>
  <si>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</si>
  <si>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</si>
  <si>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</si>
  <si>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</si>
  <si>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</si>
  <si>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</si>
  <si>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</si>
  <si>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</si>
  <si>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</si>
  <si>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</si>
  <si>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</si>
  <si>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</si>
  <si>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</si>
  <si>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</si>
  <si>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</si>
  <si>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</si>
  <si>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</si>
  <si>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</si>
  <si>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</si>
  <si>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</si>
  <si>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</si>
  <si>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</si>
  <si>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</si>
  <si>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</si>
  <si>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</si>
  <si>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</si>
  <si>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</si>
  <si>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</si>
  <si>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</si>
  <si>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</si>
  <si>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</si>
  <si>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</si>
  <si>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</si>
  <si>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</si>
  <si>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</si>
  <si>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</si>
  <si>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</si>
  <si>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</si>
  <si>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</si>
  <si>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</si>
  <si>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</si>
  <si>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</si>
  <si>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</si>
  <si>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</si>
  <si>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</si>
  <si>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</si>
  <si>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</si>
  <si>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</si>
  <si>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</si>
  <si>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</si>
  <si>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</si>
  <si>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</si>
  <si>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</si>
  <si>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</si>
  <si>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</si>
  <si>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</si>
  <si>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</si>
  <si>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</si>
  <si>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</si>
  <si>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</si>
  <si>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</si>
  <si>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</si>
  <si>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</si>
  <si>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</si>
  <si>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</si>
  <si>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</si>
  <si>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</si>
  <si>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</si>
  <si>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</si>
  <si>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</si>
  <si>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</si>
  <si>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</si>
  <si>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</si>
  <si>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</si>
  <si>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</si>
  <si>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</si>
  <si>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</si>
  <si>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</si>
  <si>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</si>
  <si>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</si>
  <si>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</si>
  <si>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</si>
  <si>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</si>
  <si>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</si>
  <si>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</si>
  <si>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</si>
  <si>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</si>
  <si>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</si>
  <si>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</si>
  <si>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</si>
  <si>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</si>
  <si>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</si>
  <si>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</si>
  <si>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</si>
  <si>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</si>
  <si>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</si>
  <si>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</si>
  <si>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</si>
  <si>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</si>
  <si>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</si>
  <si>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</si>
  <si>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</si>
  <si>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</si>
  <si>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</si>
  <si>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</si>
  <si>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</si>
  <si>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</si>
  <si>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</si>
  <si>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</si>
  <si>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</si>
  <si>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</si>
  <si>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</si>
  <si>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</si>
  <si>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</si>
  <si>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</si>
  <si>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</si>
  <si>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</si>
  <si>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</si>
  <si>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</si>
  <si>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</si>
  <si>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</si>
  <si>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</si>
  <si>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</si>
  <si>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</si>
  <si>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</si>
  <si>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</si>
  <si>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</si>
  <si>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</si>
  <si>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</si>
  <si>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</si>
  <si>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</si>
  <si>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</si>
  <si>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</si>
  <si>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</si>
  <si>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</si>
  <si>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</si>
  <si>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</si>
  <si>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</si>
  <si>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</si>
  <si>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</si>
  <si>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</si>
  <si>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</si>
  <si>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</si>
  <si>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</si>
  <si>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</si>
  <si>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</si>
  <si>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</si>
  <si>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</si>
  <si>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</si>
  <si>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</si>
  <si>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</si>
  <si>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</si>
  <si>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</si>
  <si>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</si>
  <si>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</si>
  <si>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</si>
  <si>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</si>
  <si>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</si>
  <si>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</si>
  <si>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</si>
  <si>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</si>
  <si>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</si>
  <si>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</si>
  <si>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</si>
  <si>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</si>
  <si>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</si>
  <si>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</si>
  <si>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</si>
  <si>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</si>
  <si>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</si>
  <si>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</si>
  <si>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</si>
  <si>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</si>
  <si>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</si>
  <si>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</si>
  <si>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</si>
  <si>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</si>
  <si>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</si>
  <si>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</si>
  <si>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</si>
  <si>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</si>
  <si>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</si>
  <si>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</si>
  <si>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</si>
  <si>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</si>
  <si>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</si>
  <si>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</si>
  <si>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</si>
  <si>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</si>
  <si>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</si>
  <si>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</si>
  <si>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</si>
  <si>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</si>
  <si>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</si>
  <si>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</si>
  <si>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</si>
  <si>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</si>
  <si>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</si>
  <si>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</si>
  <si>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</si>
  <si>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</si>
  <si>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</si>
  <si>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</si>
  <si>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</si>
  <si>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</si>
  <si>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</si>
  <si>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</si>
  <si>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</si>
  <si>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</si>
  <si>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</si>
  <si>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</si>
  <si>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</si>
  <si>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</si>
  <si>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</si>
  <si>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</si>
  <si>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</si>
  <si>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</si>
  <si>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</si>
  <si>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</si>
  <si>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</si>
  <si>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</si>
  <si>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</si>
  <si>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</si>
  <si>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</si>
  <si>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</si>
  <si>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</si>
  <si>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</si>
  <si>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</si>
  <si>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</si>
  <si>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</si>
  <si>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</si>
  <si>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</si>
  <si>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</si>
  <si>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</si>
  <si>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</si>
  <si>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</si>
  <si>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</si>
  <si>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</si>
  <si>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</si>
  <si>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</si>
  <si>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</si>
  <si>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</si>
  <si>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</si>
  <si>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</si>
  <si>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</si>
  <si>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</si>
  <si>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</si>
  <si>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</si>
  <si>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</si>
  <si>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</si>
  <si>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</si>
  <si>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</si>
  <si>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</si>
  <si>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</si>
  <si>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</si>
  <si>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</si>
  <si>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</si>
  <si>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</si>
  <si>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</si>
  <si>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</si>
  <si>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</si>
  <si>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</si>
  <si>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</si>
  <si>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</si>
  <si>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</si>
  <si>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</si>
  <si>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</si>
  <si>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</si>
  <si>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</si>
  <si>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</si>
  <si>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</si>
  <si>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</si>
  <si>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</si>
  <si>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</si>
  <si>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</si>
  <si>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</si>
  <si>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</si>
  <si>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</si>
  <si>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</si>
  <si>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</si>
  <si>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</si>
  <si>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</si>
  <si>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</si>
  <si>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</si>
  <si>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</si>
  <si>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</si>
  <si>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</si>
  <si>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</si>
  <si>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</si>
  <si>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</si>
  <si>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</si>
  <si>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</si>
  <si>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</si>
  <si>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</si>
  <si>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</si>
  <si>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</si>
  <si>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</si>
  <si>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</si>
  <si>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</si>
  <si>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</si>
  <si>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</si>
  <si>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</si>
  <si>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</si>
  <si>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</si>
  <si>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</si>
  <si>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</si>
  <si>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</si>
  <si>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</si>
  <si>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</si>
  <si>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</si>
  <si>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</si>
  <si>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</si>
  <si>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</si>
  <si>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</si>
  <si>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</si>
  <si>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</si>
  <si>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</si>
  <si>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</si>
  <si>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</si>
  <si>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</si>
  <si>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</si>
  <si>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</si>
  <si>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</si>
  <si>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</si>
  <si>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</si>
  <si>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</si>
  <si>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</si>
  <si>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</si>
  <si>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</si>
  <si>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</si>
  <si>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</si>
  <si>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</si>
  <si>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</si>
  <si>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</si>
  <si>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</si>
  <si>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</si>
  <si>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</si>
  <si>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</si>
  <si>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</si>
  <si>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</si>
  <si>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</si>
  <si>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</si>
  <si>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</si>
  <si>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</si>
  <si>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</si>
  <si>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</si>
  <si>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</si>
  <si>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</si>
  <si>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</si>
  <si>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</si>
  <si>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</si>
  <si>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</si>
  <si>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</si>
  <si>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</si>
  <si>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</si>
  <si>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</si>
  <si>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</si>
  <si>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</si>
  <si>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</si>
  <si>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</si>
  <si>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</si>
  <si>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</si>
  <si>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</si>
  <si>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</si>
  <si>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</si>
  <si>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</si>
  <si>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</si>
  <si>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</si>
  <si>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</si>
  <si>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</si>
  <si>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</si>
  <si>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</si>
  <si>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</si>
  <si>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</si>
  <si>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</si>
  <si>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</si>
  <si>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</si>
  <si>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</si>
  <si>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</si>
  <si>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</si>
  <si>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</si>
  <si>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</si>
  <si>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</si>
  <si>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</si>
  <si>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</si>
  <si>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</si>
  <si>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</si>
  <si>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</si>
  <si>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</si>
  <si>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</si>
  <si>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</si>
  <si>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</si>
  <si>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</si>
  <si>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</si>
  <si>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</si>
  <si>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</si>
  <si>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</si>
  <si>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</si>
  <si>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</si>
  <si>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</si>
  <si>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</si>
  <si>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</si>
  <si>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</si>
  <si>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</si>
  <si>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</si>
  <si>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</si>
  <si>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</si>
  <si>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</si>
  <si>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</si>
  <si>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</si>
  <si>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</si>
  <si>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</si>
  <si>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</si>
  <si>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</si>
  <si>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</si>
  <si>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</si>
  <si>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</si>
  <si>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</si>
  <si>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</si>
  <si>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</si>
  <si>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</si>
  <si>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</si>
  <si>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</si>
  <si>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</si>
  <si>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</si>
  <si>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</si>
  <si>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</si>
  <si>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</si>
  <si>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</si>
  <si>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</si>
  <si>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</si>
  <si>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</si>
  <si>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</si>
  <si>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</si>
  <si>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</si>
  <si>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</si>
  <si>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</si>
  <si>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</si>
  <si>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</si>
  <si>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</si>
  <si>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</si>
  <si>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</si>
  <si>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</si>
  <si>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</si>
  <si>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</si>
  <si>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</si>
  <si>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</si>
  <si>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</si>
  <si>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</si>
  <si>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</si>
  <si>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</si>
  <si>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</si>
  <si>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</si>
  <si>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</si>
  <si>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</si>
  <si>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</si>
  <si>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</si>
  <si>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</si>
  <si>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</si>
  <si>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</si>
  <si>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</si>
  <si>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</si>
  <si>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</si>
  <si>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</si>
  <si>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</si>
  <si>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</si>
  <si>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</si>
  <si>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</si>
  <si>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</si>
  <si>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</si>
  <si>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</si>
  <si>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</si>
  <si>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</si>
  <si>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</si>
  <si>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</si>
  <si>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</si>
  <si>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</si>
  <si>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</si>
  <si>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</si>
  <si>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</si>
  <si>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</si>
  <si>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</si>
  <si>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</si>
  <si>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</si>
  <si>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</si>
  <si>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</si>
  <si>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</si>
  <si>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</si>
  <si>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</si>
  <si>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</si>
  <si>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</si>
  <si>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</si>
  <si>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</si>
  <si>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</si>
  <si>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</si>
  <si>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</si>
  <si>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</si>
  <si>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</si>
  <si>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</si>
  <si>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</si>
  <si>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</si>
  <si>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</si>
  <si>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</si>
  <si>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</si>
  <si>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</si>
  <si>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</si>
  <si>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</si>
  <si>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</si>
  <si>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</si>
  <si>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</si>
  <si>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</si>
  <si>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</si>
  <si>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</si>
  <si>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</si>
  <si>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</si>
  <si>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</si>
  <si>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</si>
  <si>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</si>
  <si>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</si>
  <si>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</si>
  <si>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</si>
  <si>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</si>
  <si>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</si>
  <si>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</si>
  <si>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</si>
  <si>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</si>
  <si>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</si>
  <si>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</si>
  <si>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</si>
  <si>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</si>
  <si>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</si>
  <si>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</si>
  <si>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</si>
  <si>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</si>
  <si>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</si>
  <si>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</si>
  <si>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</si>
  <si>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</si>
  <si>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</si>
  <si>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</si>
  <si>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</si>
  <si>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</si>
  <si>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</si>
  <si>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</si>
  <si>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</si>
  <si>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</si>
  <si>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</si>
  <si>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</si>
  <si>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</si>
  <si>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</si>
  <si>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</si>
  <si>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</si>
  <si>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</si>
  <si>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</si>
  <si>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</si>
  <si>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</si>
  <si>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</si>
  <si>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</si>
  <si>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</si>
  <si>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</si>
  <si>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</si>
  <si>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</si>
  <si>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</si>
  <si>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</si>
  <si>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</si>
  <si>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</si>
  <si>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</si>
  <si>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</si>
  <si>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</si>
  <si>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</si>
  <si>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</si>
  <si>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</si>
  <si>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</si>
  <si>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</si>
  <si>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</si>
  <si>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</si>
  <si>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</si>
  <si>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</si>
  <si>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</si>
  <si>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</si>
  <si>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</si>
  <si>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</si>
  <si>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</si>
  <si>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</si>
  <si>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</si>
  <si>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</si>
  <si>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</si>
  <si>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</si>
  <si>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</si>
  <si>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</si>
  <si>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</si>
  <si>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</si>
  <si>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</si>
  <si>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</si>
  <si>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</si>
  <si>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</si>
  <si>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</si>
  <si>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</si>
  <si>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</si>
  <si>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</si>
  <si>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</si>
  <si>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</si>
  <si>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</si>
  <si>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</si>
  <si>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</si>
  <si>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</si>
  <si>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</si>
  <si>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</si>
  <si>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</si>
  <si>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</si>
  <si>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</si>
  <si>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</si>
  <si>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</si>
  <si>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</si>
  <si>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</si>
  <si>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</si>
  <si>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</si>
  <si>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</si>
  <si>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</si>
  <si>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</si>
  <si>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</si>
  <si>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</si>
  <si>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</si>
  <si>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</si>
  <si>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</si>
  <si>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</si>
  <si>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</si>
  <si>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</si>
  <si>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</si>
  <si>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</si>
  <si>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</si>
  <si>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</si>
  <si>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</si>
  <si>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</si>
  <si>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</si>
  <si>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</si>
  <si>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</si>
  <si>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</si>
  <si>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</si>
  <si>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</si>
  <si>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</si>
  <si>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</si>
  <si>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</si>
  <si>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</si>
  <si>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</si>
  <si>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</si>
  <si>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</si>
  <si>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</si>
  <si>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</si>
  <si>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</si>
  <si>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</si>
  <si>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</si>
  <si>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</si>
  <si>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</si>
  <si>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</si>
  <si>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</si>
  <si>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</si>
  <si>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</si>
  <si>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</si>
  <si>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</si>
  <si>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</si>
  <si>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</si>
  <si>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</si>
  <si>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</si>
  <si>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</si>
  <si>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</si>
  <si>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</si>
  <si>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</si>
  <si>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</si>
  <si>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</si>
  <si>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</si>
  <si>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</si>
  <si>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</si>
  <si>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</si>
  <si>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</si>
  <si>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</si>
  <si>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</si>
  <si>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</si>
  <si>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</si>
  <si>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</si>
  <si>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</si>
  <si>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</si>
  <si>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</si>
  <si>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</si>
  <si>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</si>
  <si>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</si>
  <si>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</si>
  <si>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</si>
  <si>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</si>
  <si>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</si>
  <si>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</si>
  <si>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</si>
  <si>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</si>
  <si>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</si>
  <si>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</si>
  <si>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</si>
  <si>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</si>
  <si>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</si>
  <si>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</si>
  <si>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</si>
  <si>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</si>
  <si>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</si>
  <si>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</si>
  <si>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</si>
  <si>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</si>
  <si>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</si>
  <si>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</si>
  <si>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</si>
  <si>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</si>
  <si>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</si>
  <si>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</si>
  <si>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</si>
  <si>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</si>
  <si>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</si>
  <si>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</si>
  <si>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</si>
  <si>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</si>
  <si>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</si>
  <si>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</si>
  <si>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</si>
  <si>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</si>
  <si>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</si>
  <si>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</si>
  <si>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</si>
  <si>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</si>
  <si>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</si>
  <si>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</si>
  <si>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</si>
  <si>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</si>
  <si>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</si>
  <si>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</si>
  <si>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</si>
  <si>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</si>
  <si>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</si>
  <si>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</si>
  <si>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</si>
  <si>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</si>
  <si>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</si>
  <si>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</si>
  <si>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</si>
  <si>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</si>
  <si>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</si>
  <si>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</si>
  <si>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</si>
  <si>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</si>
  <si>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</si>
  <si>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</si>
  <si>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</si>
  <si>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</si>
  <si>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</si>
  <si>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</si>
  <si>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</si>
  <si>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</si>
  <si>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</si>
  <si>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</si>
  <si>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</si>
  <si>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</si>
  <si>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</si>
  <si>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</si>
  <si>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</si>
  <si>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</si>
  <si>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</si>
  <si>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</si>
  <si>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</si>
  <si>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</si>
  <si>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</si>
  <si>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</si>
  <si>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</si>
  <si>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</si>
  <si>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</si>
  <si>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</si>
  <si>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</si>
  <si>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</si>
  <si>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</si>
  <si>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</si>
  <si>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</si>
  <si>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</si>
  <si>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</si>
  <si>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</si>
  <si>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</si>
  <si>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</si>
  <si>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</si>
  <si>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</si>
  <si>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</si>
  <si>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</si>
  <si>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</si>
  <si>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</si>
  <si>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</si>
  <si>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</si>
  <si>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</si>
  <si>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</si>
  <si>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</si>
  <si>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</si>
  <si>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</si>
  <si>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</si>
  <si>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</si>
  <si>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</si>
  <si>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</si>
  <si>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</si>
  <si>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</si>
  <si>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</si>
  <si>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</si>
  <si>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</si>
  <si>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</si>
  <si>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</si>
  <si>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</si>
  <si>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</si>
  <si>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</si>
  <si>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</si>
  <si>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</si>
  <si>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</si>
  <si>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</si>
  <si>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</si>
  <si>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</si>
  <si>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</si>
  <si>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</si>
  <si>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</si>
  <si>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</si>
  <si>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</si>
  <si>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</si>
  <si>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</si>
  <si>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</si>
  <si>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</si>
  <si>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</si>
  <si>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</si>
  <si>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</si>
  <si>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</si>
  <si>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</si>
  <si>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</si>
  <si>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</si>
  <si>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</si>
  <si>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</si>
  <si>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</si>
  <si>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</si>
  <si>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</si>
  <si>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</si>
  <si>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</si>
  <si>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</si>
  <si>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</si>
  <si>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</si>
  <si>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</si>
  <si>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</si>
  <si>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</si>
  <si>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</si>
  <si>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</si>
  <si>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</si>
  <si>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</si>
  <si>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</si>
  <si>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</si>
  <si>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</si>
  <si>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</si>
  <si>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</si>
  <si>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</si>
  <si>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</si>
  <si>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</si>
  <si>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</si>
  <si>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</si>
  <si>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</si>
  <si>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</si>
  <si>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</si>
  <si>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</si>
  <si>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</si>
  <si>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</si>
  <si>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</si>
  <si>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</si>
  <si>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</si>
  <si>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</si>
  <si>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</si>
  <si>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</si>
  <si>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</si>
  <si>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</si>
  <si>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</si>
  <si>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</si>
  <si>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</si>
  <si>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</si>
  <si>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</si>
  <si>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</si>
  <si>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</si>
  <si>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</si>
  <si>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</si>
  <si>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</si>
  <si>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</si>
  <si>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</si>
  <si>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</si>
  <si>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</si>
  <si>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</si>
  <si>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</si>
  <si>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</si>
  <si>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</si>
  <si>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</si>
  <si>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</si>
  <si>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</si>
  <si>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</si>
  <si>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</si>
  <si>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</si>
  <si>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</si>
  <si>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</si>
  <si>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</si>
  <si>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</si>
  <si>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</si>
  <si>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</si>
  <si>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</si>
  <si>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</si>
  <si>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</si>
  <si>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</si>
  <si>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</si>
  <si>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</si>
  <si>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</si>
  <si>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</si>
  <si>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</si>
  <si>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</si>
  <si>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</si>
  <si>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</si>
  <si>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</si>
  <si>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</si>
  <si>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</si>
  <si>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</si>
  <si>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</si>
  <si>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</si>
  <si>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</si>
  <si>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</si>
  <si>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</si>
  <si>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</si>
  <si>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</si>
  <si>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</si>
  <si>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</si>
  <si>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</si>
  <si>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</si>
  <si>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</si>
  <si>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</si>
  <si>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</si>
  <si>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</si>
  <si>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</si>
  <si>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</si>
  <si>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</si>
  <si>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</si>
  <si>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</si>
  <si>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</si>
  <si>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</si>
  <si>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</si>
  <si>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</si>
  <si>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</si>
  <si>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</si>
  <si>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</si>
  <si>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</si>
  <si>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</si>
  <si>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</si>
  <si>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</si>
  <si>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</si>
  <si>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</si>
  <si>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</si>
  <si>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</si>
  <si>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</si>
  <si>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</si>
  <si>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</si>
  <si>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</si>
  <si>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</si>
  <si>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</si>
  <si>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</si>
  <si>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</si>
  <si>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</si>
  <si>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</si>
  <si>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</si>
  <si>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</si>
  <si>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</si>
  <si>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</si>
  <si>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</si>
  <si>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</si>
  <si>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</si>
  <si>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</si>
  <si>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</si>
  <si>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</si>
  <si>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</si>
  <si>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</si>
  <si>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</si>
  <si>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</si>
  <si>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</si>
  <si>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</si>
  <si>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</si>
  <si>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</si>
  <si>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</si>
  <si>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</si>
  <si>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</si>
  <si>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</si>
  <si>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</si>
  <si>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</si>
  <si>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</si>
  <si>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</si>
  <si>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</si>
  <si>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</si>
  <si>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</si>
  <si>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</si>
  <si>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</si>
  <si>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</si>
  <si>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</si>
  <si>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</si>
  <si>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</si>
  <si>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</si>
  <si>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</si>
  <si>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</si>
  <si>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</si>
  <si>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</si>
  <si>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</si>
  <si>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</si>
  <si>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</si>
  <si>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</si>
  <si>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</si>
  <si>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</si>
  <si>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</si>
  <si>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</si>
  <si>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</si>
  <si>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</si>
  <si>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</si>
  <si>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</si>
  <si>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</si>
  <si>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</si>
  <si>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</si>
  <si>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</si>
  <si>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</si>
  <si>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</si>
  <si>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</si>
  <si>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</si>
  <si>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</si>
  <si>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</si>
  <si>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</si>
  <si>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</si>
  <si>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</si>
  <si>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</si>
  <si>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</si>
  <si>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</si>
  <si>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</si>
  <si>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</si>
  <si>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</si>
  <si>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</si>
  <si>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</si>
  <si>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</si>
  <si>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</si>
  <si>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</si>
  <si>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</si>
  <si>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</si>
  <si>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</si>
  <si>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</si>
  <si>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</si>
  <si>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</si>
  <si>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</si>
  <si>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</si>
  <si>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</si>
  <si>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</si>
  <si>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</si>
  <si>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</si>
  <si>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</si>
  <si>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</si>
  <si>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</si>
  <si>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</si>
  <si>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</si>
  <si>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</si>
  <si>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</si>
  <si>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</si>
  <si>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</si>
  <si>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</si>
  <si>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</si>
  <si>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</si>
  <si>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</si>
  <si>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</si>
  <si>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</si>
  <si>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</si>
  <si>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</si>
  <si>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</si>
  <si>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</si>
  <si>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</si>
  <si>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</si>
  <si>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</si>
  <si>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</si>
  <si>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</si>
  <si>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</si>
  <si>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</si>
  <si>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</si>
  <si>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</si>
  <si>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</si>
  <si>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</si>
  <si>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</si>
  <si>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</si>
  <si>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</si>
  <si>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</si>
  <si>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</si>
  <si>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</si>
  <si>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</si>
  <si>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</si>
  <si>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</si>
  <si>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</si>
  <si>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</si>
  <si>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</si>
  <si>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</si>
  <si>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</si>
  <si>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</si>
  <si>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</si>
  <si>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</si>
  <si>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</si>
  <si>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</si>
  <si>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</si>
  <si>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</si>
  <si>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</si>
  <si>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</si>
  <si>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</si>
  <si>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</si>
  <si>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</si>
  <si>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</si>
  <si>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</si>
  <si>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</si>
  <si>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</si>
  <si>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</si>
  <si>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</si>
  <si>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</si>
  <si>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</si>
  <si>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</si>
  <si>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</si>
  <si>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</si>
  <si>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</si>
  <si>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</si>
  <si>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</si>
  <si>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</si>
  <si>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</si>
  <si>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</si>
  <si>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</si>
  <si>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</si>
  <si>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</si>
  <si>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</si>
  <si>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</si>
  <si>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</si>
  <si>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</si>
  <si>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</si>
  <si>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</si>
  <si>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</si>
  <si>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</si>
  <si>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</si>
  <si>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</si>
  <si>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</si>
  <si>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</si>
  <si>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</si>
  <si>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</si>
  <si>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</si>
  <si>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</si>
  <si>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</si>
  <si>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</si>
  <si>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</si>
  <si>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</si>
  <si>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</si>
  <si>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</si>
  <si>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</si>
  <si>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</si>
  <si>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</si>
  <si>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</si>
  <si>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</si>
  <si>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</si>
  <si>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</si>
  <si>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</si>
  <si>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</si>
  <si>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</si>
  <si>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</si>
  <si>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</si>
  <si>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</si>
  <si>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</si>
  <si>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</si>
  <si>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</si>
  <si>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</si>
  <si>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</si>
  <si>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</si>
  <si>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</si>
  <si>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</si>
  <si>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</si>
  <si>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</si>
  <si>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</si>
  <si>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</si>
  <si>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</si>
  <si>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</si>
  <si>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</si>
  <si>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</si>
  <si>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</si>
  <si>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</si>
  <si>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</si>
  <si>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</si>
  <si>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</si>
  <si>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</si>
  <si>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</si>
  <si>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</si>
  <si>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</si>
  <si>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</si>
  <si>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</si>
  <si>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</si>
  <si>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</si>
  <si>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</si>
  <si>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</si>
  <si>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</si>
  <si>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</si>
  <si>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</si>
  <si>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</si>
  <si>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</si>
  <si>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</si>
  <si>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</si>
  <si>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</si>
  <si>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</si>
  <si>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</si>
  <si>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</si>
  <si>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</si>
  <si>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</si>
  <si>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</si>
  <si>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</si>
  <si>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</si>
  <si>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</si>
  <si>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</si>
  <si>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</si>
  <si>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</si>
  <si>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</si>
  <si>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</si>
  <si>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</si>
  <si>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</si>
  <si>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</si>
  <si>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</si>
  <si>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</si>
  <si>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</si>
  <si>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</si>
  <si>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</si>
  <si>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</si>
  <si>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</si>
  <si>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</si>
  <si>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</si>
  <si>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</si>
  <si>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</si>
  <si>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</si>
  <si>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</si>
  <si>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</si>
  <si>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</si>
  <si>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</si>
  <si>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</si>
  <si>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</si>
  <si>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</si>
  <si>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</si>
  <si>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</si>
  <si>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</si>
  <si>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</si>
  <si>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</si>
  <si>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</si>
  <si>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</si>
  <si>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</si>
  <si>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</si>
  <si>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</si>
  <si>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</si>
  <si>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</si>
  <si>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</si>
  <si>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</si>
  <si>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</si>
  <si>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</si>
  <si>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</si>
  <si>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</si>
  <si>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</si>
  <si>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</si>
  <si>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</si>
  <si>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</si>
  <si>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</si>
  <si>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</si>
  <si>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</si>
  <si>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</si>
  <si>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</si>
  <si>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</si>
  <si>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</si>
  <si>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</si>
  <si>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</si>
  <si>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</si>
  <si>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</si>
  <si>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</si>
  <si>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</si>
  <si>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</si>
  <si>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</si>
  <si>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</si>
  <si>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</si>
  <si>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</si>
  <si>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</si>
  <si>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</si>
  <si>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</si>
  <si>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</si>
  <si>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</si>
  <si>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</si>
  <si>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</si>
  <si>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</si>
  <si>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</si>
  <si>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</si>
  <si>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</si>
  <si>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</si>
  <si>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</si>
  <si>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</si>
  <si>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</si>
  <si>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</si>
  <si>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</si>
  <si>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</si>
  <si>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</si>
  <si>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</si>
  <si>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</si>
  <si>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</si>
  <si>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</si>
  <si>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</si>
  <si>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</si>
  <si>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</si>
  <si>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</si>
  <si>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</si>
  <si>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</si>
  <si>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</si>
  <si>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</si>
  <si>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</si>
  <si>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</si>
  <si>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</si>
  <si>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</si>
  <si>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</si>
  <si>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</si>
  <si>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</si>
  <si>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</si>
  <si>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</si>
  <si>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</si>
  <si>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</si>
  <si>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</si>
  <si>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</si>
  <si>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</si>
  <si>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</si>
  <si>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</si>
  <si>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</si>
  <si>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</si>
  <si>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</si>
  <si>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</si>
  <si>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</si>
  <si>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</si>
  <si>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</si>
  <si>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</si>
  <si>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</si>
  <si>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</si>
  <si>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</si>
  <si>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</si>
  <si>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</si>
  <si>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</si>
  <si>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</si>
  <si>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</si>
  <si>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</si>
  <si>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</si>
  <si>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</si>
  <si>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</si>
  <si>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</si>
  <si>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</si>
  <si>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</si>
  <si>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</si>
  <si>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</si>
  <si>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</si>
  <si>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</si>
  <si>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</si>
  <si>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</si>
  <si>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</si>
  <si>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</si>
  <si>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</si>
  <si>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</si>
  <si>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</si>
  <si>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</si>
  <si>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</si>
  <si>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</si>
  <si>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</si>
  <si>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</si>
  <si>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</si>
  <si>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</si>
  <si>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</si>
  <si>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</si>
  <si>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</si>
  <si>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</si>
  <si>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</si>
  <si>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</si>
  <si>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</si>
  <si>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</si>
  <si>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</si>
  <si>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</si>
  <si>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</si>
  <si>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</si>
  <si>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</si>
  <si>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</si>
  <si>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</si>
  <si>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</si>
  <si>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</si>
  <si>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</si>
  <si>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</si>
  <si>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</si>
  <si>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</si>
  <si>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</si>
  <si>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</si>
  <si>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</si>
  <si>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</si>
  <si>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</si>
  <si>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</si>
  <si>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</si>
  <si>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</si>
  <si>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</si>
  <si>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</si>
  <si>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</si>
  <si>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</si>
  <si>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</si>
  <si>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</si>
  <si>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</si>
  <si>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</si>
  <si>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</si>
  <si>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</si>
  <si>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</si>
  <si>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</si>
  <si>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</si>
  <si>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</si>
  <si>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</si>
  <si>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</si>
  <si>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</si>
  <si>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</si>
  <si>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</si>
  <si>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</si>
  <si>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</si>
  <si>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</si>
  <si>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</si>
  <si>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</si>
  <si>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</si>
  <si>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</si>
  <si>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</si>
  <si>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</si>
  <si>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</si>
  <si>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</si>
  <si>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</si>
  <si>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</si>
  <si>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</si>
  <si>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</si>
  <si>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</si>
  <si>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</si>
  <si>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</si>
  <si>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</si>
  <si>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</si>
  <si>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</si>
  <si>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</si>
  <si>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</si>
  <si>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</si>
  <si>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</si>
  <si>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</si>
  <si>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</si>
  <si>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</si>
  <si>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</si>
  <si>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</si>
  <si>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</si>
  <si>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</si>
  <si>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</si>
  <si>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</si>
  <si>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</si>
  <si>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</si>
  <si>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</si>
  <si>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</si>
  <si>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</si>
  <si>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</si>
  <si>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</si>
  <si>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</si>
  <si>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</si>
  <si>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</si>
  <si>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</si>
  <si>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</si>
  <si>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</si>
  <si>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</si>
  <si>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</si>
  <si>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</si>
  <si>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</si>
  <si>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</si>
  <si>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</si>
  <si>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</si>
  <si>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</si>
  <si>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</si>
  <si>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</si>
  <si>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</si>
  <si>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</si>
  <si>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</si>
  <si>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</si>
  <si>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</si>
  <si>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</si>
  <si>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</si>
  <si>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</si>
  <si>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</si>
  <si>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</si>
  <si>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</si>
  <si>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</si>
  <si>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</si>
  <si>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</si>
  <si>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</si>
  <si>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</si>
  <si>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</si>
  <si>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</si>
  <si>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</si>
  <si>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</si>
  <si>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</si>
  <si>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</si>
  <si>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</si>
  <si>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</si>
  <si>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</si>
  <si>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</si>
  <si>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</si>
  <si>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</si>
  <si>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</si>
  <si>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</si>
  <si>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</si>
  <si>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</si>
  <si>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</si>
  <si>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</si>
  <si>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</si>
  <si>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</si>
  <si>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</si>
  <si>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</si>
  <si>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</si>
  <si>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</si>
  <si>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</si>
  <si>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</si>
  <si>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</si>
  <si>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</si>
  <si>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</si>
  <si>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</si>
  <si>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</si>
  <si>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</si>
  <si>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</si>
  <si>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</si>
  <si>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</si>
  <si>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</si>
  <si>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</si>
  <si>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</si>
  <si>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</si>
  <si>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</si>
  <si>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</si>
  <si>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</si>
  <si>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</si>
  <si>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</si>
  <si>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</si>
  <si>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</si>
  <si>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</si>
  <si>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</si>
  <si>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</si>
  <si>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</si>
  <si>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</si>
  <si>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</si>
  <si>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</si>
  <si>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</si>
  <si>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</si>
  <si>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</si>
  <si>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</si>
  <si>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</si>
  <si>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</si>
  <si>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</si>
  <si>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</si>
  <si>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</si>
  <si>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</si>
  <si>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</si>
  <si>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</si>
  <si>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</si>
  <si>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</si>
  <si>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</si>
  <si>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</si>
  <si>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</si>
  <si>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</si>
  <si>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</si>
  <si>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</si>
  <si>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</si>
  <si>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</si>
  <si>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</si>
  <si>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</si>
  <si>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</si>
  <si>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</si>
  <si>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</si>
  <si>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</si>
  <si>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</si>
  <si>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</si>
  <si>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</si>
  <si>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</si>
  <si>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</si>
  <si>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</si>
  <si>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</si>
  <si>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</si>
  <si>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</si>
  <si>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</si>
  <si>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</si>
  <si>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</si>
  <si>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</si>
  <si>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</si>
  <si>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</si>
  <si>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</si>
  <si>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</si>
  <si>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</si>
  <si>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</si>
  <si>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</si>
  <si>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</si>
  <si>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</si>
  <si>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</si>
  <si>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</si>
  <si>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</si>
  <si>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</si>
  <si>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</si>
  <si>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</si>
  <si>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</si>
  <si>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</si>
  <si>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</si>
  <si>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</si>
  <si>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</si>
  <si>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</si>
  <si>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</si>
  <si>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</si>
  <si>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</si>
  <si>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</si>
  <si>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</si>
  <si>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</si>
  <si>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</si>
  <si>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</si>
  <si>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</si>
  <si>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</si>
  <si>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</si>
  <si>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</si>
  <si>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</si>
  <si>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</si>
  <si>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</si>
  <si>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</si>
  <si>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</si>
  <si>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</si>
  <si>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</si>
  <si>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</si>
  <si>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</si>
  <si>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</si>
  <si>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</si>
  <si>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</si>
  <si>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</si>
  <si>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</si>
  <si>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</si>
  <si>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</si>
  <si>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</si>
  <si>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</si>
  <si>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</si>
  <si>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</si>
  <si>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</si>
  <si>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</si>
  <si>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</si>
  <si>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</si>
  <si>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</si>
  <si>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</si>
  <si>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</si>
  <si>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</si>
  <si>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</si>
  <si>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</si>
  <si>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</si>
  <si>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</si>
  <si>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</si>
  <si>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</si>
  <si>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</si>
  <si>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</si>
  <si>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</si>
  <si>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</si>
  <si>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</si>
  <si>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</si>
  <si>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</si>
  <si>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</si>
  <si>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</si>
  <si>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</si>
  <si>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</si>
  <si>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</si>
  <si>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</si>
  <si>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</si>
  <si>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</si>
  <si>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</si>
  <si>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</si>
  <si>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</si>
  <si>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</si>
  <si>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</si>
  <si>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</si>
  <si>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</si>
  <si>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</si>
  <si>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</si>
  <si>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</si>
  <si>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</si>
  <si>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</si>
  <si>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</si>
  <si>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</si>
  <si>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</si>
  <si>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</si>
  <si>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</si>
  <si>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</si>
  <si>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</si>
  <si>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</si>
  <si>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</si>
  <si>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</si>
  <si>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</si>
  <si>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</si>
  <si>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</si>
  <si>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</si>
  <si>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</si>
  <si>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</si>
  <si>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</si>
  <si>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</si>
  <si>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</si>
  <si>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</si>
  <si>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</si>
  <si>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</si>
  <si>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</si>
  <si>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</si>
  <si>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</si>
  <si>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</si>
  <si>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</si>
  <si>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</si>
  <si>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</si>
  <si>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</si>
  <si>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</si>
  <si>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</si>
  <si>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</si>
  <si>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</si>
  <si>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</si>
  <si>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</si>
  <si>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</si>
  <si>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</si>
  <si>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</si>
  <si>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</si>
  <si>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</si>
  <si>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</si>
  <si>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</si>
  <si>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</si>
  <si>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</si>
  <si>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</si>
  <si>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</si>
  <si>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</si>
  <si>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</si>
  <si>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</si>
  <si>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</si>
  <si>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</si>
  <si>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</si>
  <si>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</si>
  <si>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</si>
  <si>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</si>
  <si>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</si>
  <si>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</si>
  <si>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</si>
  <si>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</si>
  <si>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</si>
  <si>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</si>
  <si>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</si>
  <si>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</si>
  <si>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</si>
  <si>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</si>
  <si>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</si>
  <si>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</si>
  <si>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</si>
  <si>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</si>
  <si>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</si>
  <si>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</si>
  <si>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</si>
  <si>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</si>
  <si>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</si>
  <si>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</si>
  <si>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</si>
  <si>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</si>
  <si>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</si>
  <si>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</si>
  <si>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</si>
  <si>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</si>
  <si>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</si>
  <si>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</si>
  <si>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</si>
  <si>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</si>
  <si>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</si>
  <si>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</si>
  <si>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</si>
  <si>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</si>
  <si>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</si>
  <si>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</si>
  <si>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</si>
  <si>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</si>
  <si>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</si>
  <si>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</si>
  <si>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</si>
  <si>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</si>
  <si>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</si>
  <si>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</si>
  <si>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</si>
  <si>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</si>
  <si>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</si>
  <si>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</si>
  <si>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</si>
  <si>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</si>
  <si>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</si>
  <si>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</si>
  <si>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</si>
  <si>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</si>
  <si>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</si>
  <si>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</si>
  <si>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</si>
  <si>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</si>
  <si>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</si>
  <si>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</si>
  <si>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</si>
  <si>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</si>
  <si>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</si>
  <si>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</si>
  <si>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</si>
  <si>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</si>
  <si>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</si>
  <si>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</si>
  <si>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</si>
  <si>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</si>
  <si>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</si>
  <si>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</si>
  <si>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</si>
  <si>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</si>
  <si>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</si>
  <si>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</si>
  <si>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</si>
  <si>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</si>
  <si>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</si>
  <si>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</si>
  <si>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</si>
  <si>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</si>
  <si>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</si>
  <si>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</si>
  <si>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</si>
  <si>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</si>
  <si>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</si>
  <si>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</si>
  <si>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</si>
  <si>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</si>
  <si>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</si>
  <si>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</si>
  <si>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</si>
  <si>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</si>
  <si>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</si>
  <si>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</si>
  <si>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</si>
  <si>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</si>
  <si>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</si>
  <si>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</si>
  <si>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</si>
  <si>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</si>
  <si>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</si>
  <si>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</si>
  <si>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</si>
  <si>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</si>
  <si>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</si>
  <si>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</si>
  <si>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</si>
  <si>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</si>
  <si>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</si>
  <si>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</si>
  <si>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</si>
  <si>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</si>
  <si>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</si>
  <si>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</si>
  <si>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</si>
  <si>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</si>
  <si>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</si>
  <si>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</si>
  <si>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</si>
  <si>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</si>
  <si>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</si>
  <si>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</si>
  <si>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</si>
  <si>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</si>
  <si>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</si>
  <si>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</si>
  <si>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</si>
  <si>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</si>
  <si>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</si>
  <si>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</si>
  <si>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</si>
  <si>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</si>
  <si>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</si>
  <si>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</si>
  <si>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</si>
  <si>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</si>
  <si>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</si>
  <si>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</si>
  <si>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</si>
  <si>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</si>
  <si>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</si>
  <si>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</si>
  <si>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</si>
  <si>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</si>
  <si>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</si>
  <si>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</si>
  <si>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</si>
  <si>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</si>
  <si>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</si>
  <si>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</si>
  <si>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</si>
  <si>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</si>
  <si>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</si>
  <si>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</si>
  <si>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</si>
  <si>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</si>
  <si>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</si>
  <si>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</si>
  <si>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</si>
  <si>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</si>
  <si>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</si>
  <si>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</si>
  <si>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</si>
  <si>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</si>
  <si>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</si>
  <si>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</si>
  <si>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</si>
  <si>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</si>
  <si>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</si>
  <si>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</si>
  <si>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</si>
  <si>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</si>
  <si>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</si>
  <si>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</si>
  <si>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</si>
  <si>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</si>
  <si>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</si>
  <si>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</si>
  <si>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</si>
  <si>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</si>
  <si>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</si>
  <si>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</si>
  <si>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</si>
  <si>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</si>
  <si>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</si>
  <si>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</si>
  <si>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</si>
  <si>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</si>
  <si>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</si>
  <si>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</si>
  <si>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</si>
  <si>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</si>
  <si>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</si>
  <si>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</si>
  <si>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</si>
  <si>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</si>
  <si>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</si>
  <si>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</si>
  <si>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</si>
  <si>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</si>
  <si>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</si>
  <si>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</si>
  <si>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</si>
  <si>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</si>
  <si>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</si>
  <si>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</si>
  <si>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</si>
  <si>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</si>
  <si>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</si>
  <si>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</si>
  <si>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</si>
  <si>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</si>
  <si>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</si>
  <si>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</si>
  <si>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</si>
  <si>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</si>
  <si>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</si>
  <si>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</si>
  <si>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</si>
  <si>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</si>
  <si>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</si>
  <si>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</si>
  <si>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</si>
  <si>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</si>
  <si>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</si>
  <si>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</si>
  <si>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</si>
  <si>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</si>
  <si>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</si>
  <si>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</si>
  <si>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</si>
  <si>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</si>
  <si>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</si>
  <si>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</si>
  <si>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</si>
  <si>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</si>
  <si>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</si>
  <si>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</si>
  <si>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</si>
  <si>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</si>
  <si>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</si>
  <si>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</si>
  <si>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</si>
  <si>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</si>
  <si>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</si>
  <si>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</si>
  <si>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</si>
  <si>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</si>
  <si>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</si>
  <si>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</si>
  <si>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</si>
  <si>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</si>
  <si>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</si>
  <si>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</si>
  <si>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</si>
  <si>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</si>
  <si>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</si>
  <si>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</si>
  <si>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</si>
  <si>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</si>
  <si>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</si>
  <si>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</si>
  <si>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</si>
  <si>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</si>
  <si>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</si>
  <si>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</si>
  <si>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</si>
  <si>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</si>
  <si>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</si>
  <si>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</si>
  <si>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</si>
  <si>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</si>
  <si>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</si>
  <si>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</si>
  <si>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</si>
  <si>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</si>
  <si>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</si>
  <si>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</si>
  <si>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</si>
  <si>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</si>
  <si>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</si>
  <si>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</si>
  <si>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</si>
  <si>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</si>
  <si>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</si>
  <si>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</si>
  <si>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</si>
  <si>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</si>
  <si>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</si>
  <si>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</si>
  <si>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</si>
  <si>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</si>
  <si>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</si>
  <si>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</si>
  <si>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</si>
  <si>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</si>
  <si>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</si>
  <si>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</si>
  <si>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</si>
  <si>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</si>
  <si>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</si>
  <si>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</si>
  <si>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</si>
  <si>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</si>
  <si>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</si>
  <si>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</si>
  <si>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</si>
  <si>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</si>
  <si>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</si>
  <si>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</si>
  <si>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</si>
  <si>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</si>
  <si>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</si>
  <si>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</si>
  <si>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</si>
  <si>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</si>
  <si>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</si>
  <si>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</si>
  <si>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</si>
  <si>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</si>
  <si>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</si>
  <si>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</si>
  <si>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</si>
  <si>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</si>
  <si>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</si>
  <si>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</si>
  <si>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</si>
  <si>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</si>
  <si>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</si>
  <si>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</si>
  <si>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</si>
  <si>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</si>
  <si>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</si>
  <si>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</si>
  <si>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</si>
  <si>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</si>
  <si>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</si>
  <si>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</si>
  <si>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</si>
  <si>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</si>
  <si>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</si>
  <si>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</si>
  <si>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</si>
  <si>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</si>
  <si>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</si>
  <si>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</si>
  <si>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</si>
  <si>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</si>
  <si>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</si>
  <si>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</si>
  <si>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</si>
  <si>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</si>
  <si>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</si>
  <si>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</si>
  <si>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</si>
  <si>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</si>
  <si>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</si>
  <si>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</si>
  <si>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</si>
  <si>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</si>
  <si>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</si>
  <si>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</si>
  <si>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</si>
  <si>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</si>
  <si>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</si>
  <si>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</si>
  <si>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</si>
  <si>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</si>
  <si>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</si>
  <si>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</si>
  <si>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</si>
  <si>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</si>
  <si>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</si>
  <si>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</si>
  <si>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</si>
  <si>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</si>
  <si>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</si>
  <si>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</si>
  <si>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</si>
  <si>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</si>
  <si>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</si>
  <si>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</si>
  <si>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</si>
  <si>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</si>
  <si>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</si>
  <si>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</si>
  <si>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</si>
  <si>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</si>
  <si>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</si>
  <si>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</si>
  <si>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</si>
  <si>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</si>
  <si>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</si>
  <si>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</si>
  <si>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</si>
  <si>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</si>
  <si>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</si>
  <si>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</si>
  <si>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</si>
  <si>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</si>
  <si>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</si>
  <si>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</si>
  <si>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</si>
  <si>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</si>
  <si>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</si>
  <si>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</si>
  <si>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</si>
  <si>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</si>
  <si>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</si>
  <si>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</si>
  <si>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</si>
  <si>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</si>
  <si>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</si>
  <si>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</si>
  <si>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</si>
  <si>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</si>
  <si>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</si>
  <si>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</si>
  <si>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</si>
  <si>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</si>
  <si>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</si>
  <si>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</si>
  <si>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</si>
  <si>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</si>
  <si>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</si>
  <si>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</si>
  <si>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</si>
  <si>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</si>
  <si>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</si>
  <si>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</si>
  <si>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</si>
  <si>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</si>
  <si>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</si>
  <si>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</si>
  <si>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</si>
  <si>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</si>
  <si>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</si>
  <si>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</si>
  <si>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</si>
  <si>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</si>
  <si>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</si>
  <si>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</si>
  <si>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</si>
  <si>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</si>
  <si>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</si>
  <si>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</si>
  <si>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</si>
  <si>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</si>
  <si>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</si>
  <si>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</si>
  <si>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</si>
  <si>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</si>
  <si>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</si>
  <si>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</si>
  <si>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</si>
  <si>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</si>
  <si>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</si>
  <si>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</si>
  <si>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</si>
  <si>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</si>
  <si>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</si>
  <si>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</si>
  <si>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</si>
  <si>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</si>
  <si>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</si>
  <si>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</si>
  <si>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</si>
  <si>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</si>
  <si>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</si>
  <si>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</si>
  <si>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</si>
  <si>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</si>
  <si>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</si>
  <si>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</si>
  <si>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</si>
  <si>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</si>
  <si>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</si>
  <si>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</si>
  <si>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</si>
  <si>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</si>
  <si>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</si>
  <si>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</si>
  <si>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</si>
  <si>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</si>
  <si>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</si>
  <si>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</si>
  <si>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</si>
  <si>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</si>
  <si>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</si>
  <si>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</si>
  <si>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</si>
  <si>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</si>
  <si>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</si>
  <si>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</si>
  <si>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</si>
  <si>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</si>
  <si>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</si>
  <si>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</si>
  <si>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</si>
  <si>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</si>
  <si>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</si>
  <si>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</si>
  <si>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</si>
  <si>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</si>
  <si>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</si>
  <si>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</si>
  <si>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</si>
  <si>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</si>
  <si>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</si>
  <si>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</si>
  <si>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</si>
  <si>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</si>
  <si>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</si>
  <si>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</si>
  <si>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</si>
  <si>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</si>
  <si>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</si>
  <si>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</si>
  <si>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</si>
  <si>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</si>
  <si>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</si>
  <si>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</si>
  <si>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</si>
  <si>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</si>
  <si>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</si>
  <si>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</si>
  <si>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</si>
  <si>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</si>
  <si>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</si>
  <si>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</si>
  <si>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</si>
  <si>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</si>
  <si>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</si>
  <si>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</si>
  <si>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</si>
  <si>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</si>
  <si>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</si>
  <si>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</si>
  <si>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</si>
  <si>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</si>
  <si>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</si>
  <si>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</si>
  <si>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</si>
  <si>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</si>
  <si>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</si>
  <si>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</si>
  <si>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</si>
  <si>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</si>
  <si>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</si>
  <si>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</si>
  <si>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</si>
  <si>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</si>
  <si>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</si>
  <si>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</si>
  <si>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</si>
  <si>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</si>
  <si>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</si>
  <si>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</si>
  <si>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</si>
  <si>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</si>
  <si>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</si>
  <si>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</si>
  <si>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</si>
  <si>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</si>
  <si>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</si>
  <si>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</si>
  <si>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</si>
  <si>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</si>
  <si>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</si>
  <si>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</si>
  <si>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</si>
  <si>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</si>
  <si>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</si>
  <si>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</si>
  <si>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</si>
  <si>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</si>
  <si>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</si>
  <si>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</si>
  <si>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</si>
  <si>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</si>
  <si>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</si>
  <si>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</si>
  <si>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</si>
  <si>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</si>
  <si>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</si>
  <si>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</si>
  <si>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</si>
  <si>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</si>
  <si>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</si>
  <si>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</si>
  <si>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</si>
  <si>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</si>
  <si>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</si>
  <si>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</si>
  <si>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</si>
  <si>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</si>
  <si>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</si>
  <si>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</si>
  <si>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</si>
  <si>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</si>
  <si>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</si>
  <si>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</si>
  <si>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</si>
  <si>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</si>
  <si>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</si>
  <si>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</si>
  <si>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</si>
  <si>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</si>
  <si>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</si>
  <si>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</si>
  <si>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</si>
  <si>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</si>
  <si>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</si>
  <si>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</si>
  <si>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</si>
  <si>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</si>
  <si>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</si>
  <si>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</si>
  <si>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</si>
  <si>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</si>
  <si>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</si>
  <si>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</si>
  <si>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</si>
  <si>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</si>
  <si>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</si>
  <si>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</si>
  <si>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</si>
  <si>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</si>
  <si>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</si>
  <si>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</si>
  <si>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</si>
  <si>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</si>
  <si>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</si>
  <si>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</si>
  <si>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</si>
  <si>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</si>
  <si>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</si>
  <si>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</si>
  <si>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</si>
  <si>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</si>
  <si>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</si>
  <si>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</si>
  <si>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</si>
  <si>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</si>
  <si>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</si>
  <si>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</si>
  <si>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</si>
  <si>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</si>
  <si>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</si>
  <si>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</si>
  <si>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</si>
  <si>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</si>
  <si>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</si>
  <si>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</si>
  <si>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</si>
  <si>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</si>
  <si>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</si>
  <si>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</si>
  <si>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</si>
  <si>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</si>
  <si>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</si>
  <si>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</si>
  <si>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</si>
  <si>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</si>
  <si>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</si>
  <si>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</si>
  <si>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</si>
  <si>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</si>
  <si>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</si>
  <si>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</si>
  <si>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</si>
  <si>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</si>
  <si>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</si>
  <si>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</si>
  <si>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</si>
  <si>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</si>
  <si>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</si>
  <si>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</si>
  <si>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</si>
  <si>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</si>
  <si>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</si>
  <si>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</si>
  <si>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</si>
  <si>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</si>
  <si>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</si>
  <si>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</si>
  <si>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</si>
  <si>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</si>
  <si>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</si>
  <si>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</si>
  <si>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</si>
  <si>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</si>
  <si>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</si>
  <si>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</si>
  <si>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</si>
  <si>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</si>
  <si>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</si>
  <si>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</si>
  <si>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</si>
  <si>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</si>
  <si>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</si>
  <si>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</si>
  <si>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</si>
  <si>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</si>
  <si>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</si>
  <si>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</si>
  <si>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</si>
  <si>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</si>
  <si>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</si>
  <si>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</si>
  <si>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</si>
  <si>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</si>
  <si>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</si>
  <si>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</si>
  <si>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</si>
  <si>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</si>
  <si>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</si>
  <si>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</si>
  <si>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</si>
  <si>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</si>
  <si>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</si>
  <si>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</si>
  <si>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</si>
  <si>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</si>
  <si>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</si>
  <si>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</si>
  <si>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</si>
  <si>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</si>
  <si>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</si>
  <si>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</si>
  <si>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</si>
  <si>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</si>
  <si>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</si>
  <si>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</si>
  <si>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</si>
  <si>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</si>
  <si>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</si>
  <si>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</si>
  <si>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</si>
  <si>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</si>
  <si>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</si>
  <si>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</si>
  <si>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</si>
  <si>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</si>
  <si>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</si>
  <si>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</si>
  <si>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</si>
  <si>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</si>
  <si>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</si>
  <si>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</si>
  <si>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</si>
  <si>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</si>
  <si>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</si>
  <si>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</si>
  <si>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</si>
  <si>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</si>
  <si>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</si>
  <si>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</si>
  <si>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</si>
  <si>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</si>
  <si>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</si>
  <si>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</si>
  <si>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</si>
  <si>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</si>
  <si>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</si>
  <si>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</si>
  <si>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</si>
  <si>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</si>
  <si>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</si>
  <si>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</si>
  <si>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</si>
  <si>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</si>
  <si>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</si>
  <si>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</si>
  <si>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</si>
  <si>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</si>
  <si>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</si>
  <si>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</si>
  <si>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</si>
  <si>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</si>
  <si>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</si>
  <si>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</si>
  <si>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</si>
  <si>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</si>
  <si>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</si>
  <si>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</si>
  <si>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</si>
  <si>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</si>
  <si>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</si>
  <si>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</si>
  <si>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</si>
  <si>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</si>
  <si>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</si>
  <si>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</si>
  <si>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</si>
  <si>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</si>
  <si>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</si>
  <si>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</si>
  <si>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</si>
  <si>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</si>
  <si>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</si>
  <si>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</si>
  <si>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</si>
  <si>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</si>
  <si>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</si>
  <si>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</si>
  <si>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</si>
  <si>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</si>
  <si>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</si>
  <si>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</si>
  <si>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</si>
  <si>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</si>
  <si>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</si>
  <si>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</si>
  <si>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</si>
  <si>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</si>
  <si>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</si>
  <si>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</si>
  <si>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</si>
  <si>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</si>
  <si>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</si>
  <si>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</si>
  <si>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</si>
  <si>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</si>
  <si>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</si>
  <si>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</si>
  <si>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</si>
  <si>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</si>
  <si>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</si>
  <si>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</si>
  <si>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</si>
  <si>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</si>
  <si>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</si>
  <si>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</si>
  <si>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</si>
  <si>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</si>
  <si>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</si>
  <si>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</si>
  <si>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</si>
  <si>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</si>
  <si>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</si>
  <si>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</si>
  <si>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</si>
  <si>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</si>
  <si>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</si>
  <si>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</si>
  <si>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</si>
  <si>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</si>
  <si>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</si>
  <si>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</si>
  <si>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</si>
  <si>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</si>
  <si>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</si>
  <si>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</si>
  <si>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</si>
  <si>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</si>
  <si>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</si>
  <si>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</si>
  <si>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</si>
  <si>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</si>
  <si>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</si>
  <si>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</si>
  <si>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</si>
  <si>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</si>
  <si>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</si>
  <si>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</si>
  <si>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</si>
  <si>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</si>
  <si>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</si>
  <si>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</si>
  <si>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</si>
  <si>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</si>
  <si>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</si>
  <si>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</si>
  <si>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</si>
  <si>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</si>
  <si>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</si>
  <si>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</si>
  <si>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</si>
  <si>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</si>
  <si>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</si>
  <si>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</si>
  <si>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</si>
  <si>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</si>
  <si>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</si>
  <si>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</si>
  <si>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</si>
  <si>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</si>
  <si>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</si>
  <si>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</si>
  <si>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</si>
  <si>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</si>
  <si>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</si>
  <si>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</si>
  <si>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</si>
  <si>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</si>
  <si>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</si>
  <si>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</si>
  <si>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</si>
  <si>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</si>
  <si>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</si>
  <si>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</si>
  <si>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</si>
  <si>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</si>
  <si>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</si>
  <si>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</si>
  <si>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</si>
  <si>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</si>
  <si>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</si>
  <si>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</si>
  <si>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</si>
  <si>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</si>
  <si>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</si>
  <si>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</si>
  <si>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</si>
  <si>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</si>
  <si>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</si>
  <si>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</si>
  <si>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</si>
  <si>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</si>
  <si>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</si>
  <si>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</si>
  <si>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</si>
  <si>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</si>
  <si>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</si>
  <si>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</si>
  <si>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</si>
  <si>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</si>
  <si>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</si>
  <si>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</si>
  <si>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</si>
  <si>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</si>
  <si>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</si>
  <si>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</si>
  <si>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</si>
  <si>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</si>
  <si>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</si>
  <si>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</si>
  <si>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</si>
  <si>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</si>
  <si>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</si>
  <si>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</si>
  <si>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</si>
  <si>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</si>
  <si>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</si>
  <si>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</si>
  <si>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</si>
  <si>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</si>
  <si>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</si>
  <si>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</si>
  <si>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</si>
  <si>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</si>
  <si>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</si>
  <si>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</si>
  <si>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</si>
  <si>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</si>
  <si>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</si>
  <si>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</si>
  <si>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</si>
  <si>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</si>
  <si>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</si>
  <si>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</si>
  <si>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</si>
  <si>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</si>
  <si>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</si>
  <si>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</si>
  <si>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</si>
  <si>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</si>
  <si>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</si>
  <si>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</si>
  <si>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</si>
  <si>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</si>
  <si>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</si>
  <si>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</si>
  <si>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</si>
  <si>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</si>
  <si>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</si>
  <si>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</si>
  <si>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</si>
  <si>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</si>
  <si>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</si>
  <si>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</si>
  <si>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</si>
  <si>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</si>
  <si>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</si>
  <si>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</si>
  <si>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</si>
  <si>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</si>
  <si>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</si>
  <si>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</si>
  <si>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</si>
  <si>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</si>
  <si>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</si>
  <si>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</si>
  <si>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</si>
  <si>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</si>
  <si>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</si>
  <si>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</si>
  <si>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</si>
  <si>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</si>
  <si>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</si>
  <si>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</si>
  <si>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</si>
  <si>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</si>
  <si>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</si>
  <si>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</si>
  <si>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</si>
  <si>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</si>
  <si>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</si>
  <si>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</si>
  <si>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</si>
  <si>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</si>
  <si>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</si>
  <si>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</si>
  <si>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</si>
  <si>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</si>
  <si>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</si>
  <si>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</si>
  <si>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</si>
  <si>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</si>
  <si>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</si>
  <si>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</si>
  <si>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</si>
  <si>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</si>
  <si>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</si>
  <si>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</si>
  <si>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</si>
  <si>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</si>
  <si>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</si>
  <si>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</si>
  <si>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</si>
  <si>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</si>
  <si>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</si>
  <si>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</si>
  <si>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</si>
  <si>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</si>
  <si>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</si>
  <si>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</si>
  <si>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</si>
  <si>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</si>
  <si>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</si>
  <si>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</si>
  <si>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</si>
  <si>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</si>
  <si>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</si>
  <si>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</si>
  <si>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</si>
  <si>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</si>
  <si>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</si>
  <si>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</si>
  <si>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</si>
  <si>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</si>
  <si>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</si>
  <si>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</si>
  <si>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</si>
  <si>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</si>
  <si>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</si>
  <si>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</si>
  <si>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</si>
  <si>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</si>
  <si>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</si>
  <si>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</si>
  <si>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</si>
  <si>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</si>
  <si>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</si>
  <si>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</si>
  <si>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</si>
  <si>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</si>
  <si>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</si>
  <si>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</si>
  <si>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</si>
  <si>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</si>
  <si>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</si>
  <si>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</si>
  <si>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</si>
  <si>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</si>
  <si>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</si>
  <si>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</si>
  <si>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</si>
  <si>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</si>
  <si>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</si>
  <si>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</si>
  <si>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</si>
  <si>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</si>
  <si>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</si>
  <si>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</si>
  <si>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</si>
  <si>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</si>
  <si>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</si>
  <si>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</si>
  <si>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</si>
  <si>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</si>
  <si>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</si>
  <si>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</si>
  <si>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</si>
  <si>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</si>
  <si>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</si>
  <si>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</si>
  <si>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</si>
  <si>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</si>
  <si>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</si>
  <si>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</si>
  <si>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</si>
  <si>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</si>
  <si>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</si>
  <si>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</si>
  <si>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</si>
  <si>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</si>
  <si>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</si>
  <si>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</si>
  <si>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</si>
  <si>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</si>
  <si>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</si>
  <si>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</si>
  <si>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</si>
  <si>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</si>
  <si>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</si>
  <si>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</si>
  <si>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</si>
  <si>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</si>
  <si>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</si>
  <si>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</si>
  <si>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</si>
  <si>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</si>
  <si>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</si>
  <si>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</si>
  <si>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</si>
  <si>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</si>
  <si>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</si>
  <si>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</si>
  <si>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</si>
  <si>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</si>
  <si>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</si>
  <si>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</si>
  <si>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</si>
  <si>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</si>
  <si>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</si>
  <si>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</si>
  <si>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</si>
  <si>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</si>
  <si>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</si>
  <si>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</si>
  <si>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</si>
  <si>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</si>
  <si>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</si>
  <si>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</si>
  <si>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</si>
  <si>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</si>
  <si>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</si>
  <si>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</si>
  <si>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</si>
  <si>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</si>
  <si>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</si>
  <si>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</si>
  <si>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</si>
  <si>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</si>
  <si>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</si>
  <si>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</si>
  <si>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</si>
  <si>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</si>
  <si>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</si>
  <si>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</si>
  <si>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</si>
  <si>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</si>
  <si>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</si>
  <si>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</si>
  <si>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</si>
  <si>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</si>
  <si>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</si>
  <si>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</si>
  <si>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</si>
  <si>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</si>
  <si>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</si>
  <si>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</si>
  <si>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</si>
  <si>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</si>
  <si>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</si>
  <si>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</si>
  <si>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</si>
  <si>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</si>
  <si>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</si>
  <si>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</si>
  <si>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</si>
  <si>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</si>
  <si>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</si>
  <si>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</si>
  <si>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</si>
  <si>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</si>
  <si>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</si>
  <si>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</si>
  <si>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</si>
  <si>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</si>
  <si>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</si>
  <si>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</si>
  <si>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</si>
  <si>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</si>
  <si>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</si>
  <si>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</si>
  <si>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</si>
  <si>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</si>
  <si>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</si>
  <si>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</si>
  <si>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</si>
  <si>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</si>
  <si>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</si>
  <si>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</si>
  <si>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</si>
  <si>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</si>
  <si>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</si>
  <si>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</si>
  <si>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</si>
  <si>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</si>
  <si>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</si>
  <si>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</si>
  <si>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</si>
  <si>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</si>
  <si>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</si>
  <si>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</si>
  <si>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</si>
  <si>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</si>
  <si>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</si>
  <si>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</si>
  <si>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</si>
  <si>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</si>
  <si>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</si>
  <si>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</si>
  <si>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</si>
  <si>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</si>
  <si>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</si>
  <si>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</si>
  <si>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</si>
  <si>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</si>
  <si>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</si>
  <si>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</si>
  <si>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</si>
  <si>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</si>
  <si>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</si>
  <si>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</si>
  <si>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</si>
  <si>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</si>
  <si>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</si>
  <si>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</si>
  <si>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</si>
  <si>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</si>
  <si>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</si>
  <si>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</si>
  <si>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</si>
  <si>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</si>
  <si>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</si>
  <si>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</si>
  <si>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</si>
  <si>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</si>
  <si>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</si>
  <si>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</si>
  <si>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</si>
  <si>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</si>
  <si>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</si>
  <si>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</si>
  <si>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</si>
  <si>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</si>
  <si>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</si>
  <si>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</si>
  <si>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</si>
  <si>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</si>
  <si>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</si>
  <si>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</si>
  <si>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</si>
  <si>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</si>
  <si>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</si>
  <si>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</si>
  <si>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</si>
  <si>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</si>
  <si>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</si>
  <si>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</si>
  <si>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</si>
  <si>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</si>
  <si>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</si>
  <si>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</si>
  <si>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</si>
  <si>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</si>
  <si>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</si>
  <si>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</si>
  <si>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</si>
  <si>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</si>
  <si>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</si>
  <si>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</si>
  <si>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</si>
  <si>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</si>
  <si>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</si>
  <si>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</si>
  <si>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</si>
  <si>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</si>
  <si>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</si>
  <si>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</si>
  <si>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</si>
  <si>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</si>
  <si>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</si>
  <si>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</si>
  <si>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</si>
  <si>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</si>
  <si>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</si>
  <si>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</si>
  <si>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</si>
  <si>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</si>
  <si>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</si>
  <si>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</si>
  <si>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</si>
  <si>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</si>
  <si>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</si>
  <si>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</si>
  <si>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</si>
  <si>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</si>
  <si>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</si>
  <si>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</si>
  <si>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</si>
  <si>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</si>
  <si>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</si>
  <si>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</si>
  <si>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</si>
  <si>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</si>
  <si>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</si>
  <si>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</si>
  <si>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</si>
  <si>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</si>
  <si>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</si>
  <si>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</si>
  <si>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</si>
  <si>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</si>
  <si>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</si>
  <si>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</si>
  <si>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</si>
  <si>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</si>
  <si>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</si>
  <si>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</si>
  <si>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</si>
  <si>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</si>
  <si>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</si>
  <si>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</si>
  <si>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</si>
  <si>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</si>
  <si>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</si>
  <si>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</si>
  <si>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</si>
  <si>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</si>
  <si>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</si>
  <si>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</si>
  <si>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</si>
  <si>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</si>
  <si>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</si>
  <si>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</si>
  <si>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</si>
  <si>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</si>
  <si>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</si>
  <si>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</si>
  <si>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</si>
  <si>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</si>
  <si>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</si>
  <si>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</si>
  <si>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</si>
  <si>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</si>
  <si>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</si>
  <si>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</si>
  <si>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</si>
  <si>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</si>
  <si>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</si>
  <si>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</si>
  <si>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</si>
  <si>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</si>
  <si>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</si>
  <si>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</si>
  <si>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</si>
  <si>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</si>
  <si>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</si>
  <si>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</si>
  <si>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</si>
  <si>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</si>
  <si>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</si>
  <si>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</si>
  <si>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</si>
  <si>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</si>
  <si>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</si>
  <si>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</si>
  <si>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</si>
  <si>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</si>
  <si>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</si>
  <si>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</si>
  <si>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</si>
  <si>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</si>
  <si>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</si>
  <si>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</si>
  <si>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</si>
  <si>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</si>
  <si>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</si>
  <si>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</si>
  <si>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</si>
  <si>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</si>
  <si>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</si>
  <si>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</si>
  <si>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</si>
  <si>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</si>
  <si>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</si>
  <si>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</si>
  <si>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</si>
  <si>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</si>
  <si>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</si>
  <si>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</si>
  <si>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</si>
  <si>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</si>
  <si>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</si>
  <si>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</si>
  <si>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</si>
  <si>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</si>
  <si>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</si>
  <si>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</si>
  <si>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</si>
  <si>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</si>
  <si>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</si>
  <si>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</si>
  <si>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</si>
  <si>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</si>
  <si>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</si>
  <si>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</si>
  <si>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</si>
  <si>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</si>
  <si>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</si>
  <si>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</si>
  <si>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</si>
  <si>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</si>
  <si>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</si>
  <si>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</si>
  <si>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</si>
  <si>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</si>
  <si>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</si>
  <si>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</si>
  <si>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</si>
  <si>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</si>
  <si>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</si>
  <si>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</si>
  <si>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</si>
  <si>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</si>
  <si>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</si>
  <si>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</si>
  <si>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</si>
  <si>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</si>
  <si>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</si>
  <si>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</si>
  <si>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</si>
  <si>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</si>
  <si>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</si>
  <si>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</si>
  <si>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</si>
  <si>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</si>
  <si>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</si>
  <si>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</si>
  <si>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</si>
  <si>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</si>
  <si>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</si>
  <si>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</si>
  <si>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</si>
  <si>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</si>
  <si>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</si>
  <si>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</si>
  <si>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</si>
  <si>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</si>
  <si>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</si>
  <si>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</si>
  <si>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</si>
  <si>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</si>
  <si>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</si>
  <si>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</si>
  <si>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</si>
  <si>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</si>
  <si>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</si>
  <si>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</si>
  <si>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</si>
  <si>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</si>
  <si>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</si>
  <si>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</si>
  <si>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</si>
  <si>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</si>
  <si>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</si>
  <si>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</si>
  <si>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</si>
  <si>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</si>
  <si>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</si>
  <si>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</si>
  <si>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</si>
  <si>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</si>
  <si>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</si>
  <si>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</si>
  <si>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</si>
  <si>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</si>
  <si>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</si>
  <si>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</si>
  <si>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</si>
  <si>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</si>
  <si>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</si>
  <si>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</si>
  <si>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</si>
  <si>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</si>
  <si>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</si>
  <si>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</si>
  <si>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</si>
  <si>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</si>
  <si>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</si>
  <si>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</si>
  <si>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</si>
  <si>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</si>
  <si>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</si>
  <si>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</si>
  <si>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</si>
  <si>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</si>
  <si>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</si>
  <si>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</si>
  <si>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</si>
  <si>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</si>
  <si>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</si>
  <si>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</si>
  <si>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</si>
  <si>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</si>
  <si>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</si>
  <si>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</si>
  <si>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</si>
  <si>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</si>
  <si>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</si>
  <si>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</si>
  <si>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</si>
  <si>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</si>
  <si>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</si>
  <si>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</si>
  <si>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</si>
  <si>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</si>
  <si>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</si>
  <si>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</si>
  <si>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</si>
  <si>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</si>
  <si>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</si>
  <si>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</si>
  <si>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</si>
  <si>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</si>
  <si>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</si>
  <si>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</si>
  <si>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</si>
  <si>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</si>
  <si>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</si>
  <si>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</si>
  <si>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</si>
  <si>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</si>
  <si>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</si>
  <si>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</si>
  <si>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</si>
  <si>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</si>
  <si>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</si>
  <si>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</si>
  <si>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</si>
  <si>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</si>
  <si>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</si>
  <si>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</si>
  <si>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</si>
  <si>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</si>
  <si>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</si>
  <si>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</si>
  <si>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</si>
  <si>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</si>
  <si>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</si>
  <si>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</si>
  <si>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</si>
  <si>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</si>
  <si>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</si>
  <si>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</si>
  <si>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</si>
  <si>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</si>
  <si>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</si>
  <si>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</si>
  <si>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</si>
  <si>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</si>
  <si>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</si>
  <si>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</si>
  <si>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</si>
  <si>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</si>
  <si>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</si>
  <si>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</si>
  <si>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</si>
  <si>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</si>
  <si>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</si>
  <si>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</si>
  <si>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</si>
  <si>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</si>
  <si>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</si>
  <si>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</si>
  <si>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</si>
  <si>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</si>
  <si>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</si>
  <si>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</si>
  <si>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</si>
  <si>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</si>
  <si>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</si>
  <si>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</si>
  <si>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</si>
  <si>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</si>
  <si>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</si>
  <si>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</si>
  <si>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</si>
  <si>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</si>
  <si>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</si>
  <si>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</si>
  <si>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</si>
  <si>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</si>
  <si>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</si>
  <si>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</si>
  <si>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</si>
  <si>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</si>
  <si>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</si>
  <si>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</si>
  <si>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</si>
  <si>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</si>
  <si>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</si>
  <si>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</si>
  <si>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</si>
  <si>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</si>
  <si>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</si>
  <si>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</si>
  <si>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</si>
  <si>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</si>
  <si>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</si>
  <si>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</si>
  <si>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</si>
  <si>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</si>
  <si>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</si>
  <si>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</si>
  <si>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</si>
  <si>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</si>
  <si>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</si>
  <si>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</si>
  <si>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</si>
  <si>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</si>
  <si>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</si>
  <si>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</si>
  <si>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</si>
  <si>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</si>
  <si>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</si>
  <si>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</si>
  <si>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</si>
  <si>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</si>
  <si>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</si>
  <si>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</si>
  <si>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</si>
  <si>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</si>
  <si>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</si>
  <si>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</si>
  <si>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</si>
  <si>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</si>
  <si>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</si>
  <si>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</si>
  <si>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</si>
  <si>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</si>
  <si>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</si>
  <si>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</si>
  <si>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</si>
  <si>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</si>
  <si>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</si>
  <si>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</si>
  <si>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</si>
  <si>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</si>
  <si>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</si>
  <si>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</si>
  <si>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</si>
  <si>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</si>
  <si>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</si>
  <si>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</si>
  <si>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</si>
  <si>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</si>
  <si>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</si>
  <si>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</si>
  <si>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</si>
  <si>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</si>
  <si>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</si>
  <si>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</si>
  <si>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</si>
  <si>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</si>
  <si>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</si>
  <si>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</si>
  <si>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</si>
  <si>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</si>
  <si>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</si>
  <si>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</si>
  <si>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</si>
  <si>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</si>
  <si>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</si>
  <si>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</si>
  <si>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</si>
  <si>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</si>
  <si>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</si>
  <si>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</si>
  <si>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</si>
  <si>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</si>
  <si>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</si>
  <si>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</si>
  <si>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</si>
  <si>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</si>
  <si>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</si>
  <si>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</si>
  <si>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</si>
  <si>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</si>
  <si>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</si>
  <si>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</si>
  <si>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</si>
  <si>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</si>
  <si>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</si>
  <si>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</si>
  <si>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</si>
  <si>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</si>
  <si>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</si>
  <si>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</si>
  <si>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</si>
  <si>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</si>
  <si>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</si>
  <si>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</si>
  <si>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</si>
  <si>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</si>
  <si>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</si>
  <si>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</si>
  <si>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</si>
  <si>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</si>
  <si>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</si>
  <si>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</si>
  <si>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</si>
  <si>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</si>
  <si>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</si>
  <si>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</si>
  <si>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</si>
  <si>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</si>
  <si>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</si>
  <si>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</si>
  <si>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</si>
  <si>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</si>
  <si>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</si>
  <si>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</si>
  <si>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</si>
  <si>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</si>
  <si>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</si>
  <si>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</si>
  <si>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</si>
  <si>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</si>
  <si>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</si>
  <si>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</si>
  <si>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</si>
  <si>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</si>
  <si>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</si>
  <si>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</si>
  <si>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</si>
  <si>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</si>
  <si>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</si>
  <si>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</si>
  <si>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</si>
  <si>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</si>
  <si>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</si>
  <si>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</si>
  <si>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</si>
  <si>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</si>
  <si>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</si>
  <si>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</si>
  <si>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</si>
  <si>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</si>
  <si>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</si>
  <si>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</si>
  <si>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</si>
  <si>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</si>
  <si>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</si>
  <si>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</si>
  <si>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</si>
  <si>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</si>
  <si>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</si>
  <si>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</si>
  <si>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</si>
  <si>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</si>
  <si>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</si>
  <si>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</si>
  <si>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</si>
  <si>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</si>
  <si>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</si>
  <si>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</si>
  <si>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</si>
  <si>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</si>
  <si>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</si>
  <si>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</si>
  <si>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</si>
  <si>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</si>
  <si>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</si>
  <si>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</si>
  <si>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</si>
  <si>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</si>
  <si>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</si>
  <si>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</si>
  <si>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</si>
  <si>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</si>
  <si>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</si>
  <si>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</si>
  <si>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</si>
  <si>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</si>
  <si>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</si>
  <si>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</si>
  <si>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</si>
  <si>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</si>
  <si>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</si>
  <si>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</si>
  <si>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</si>
  <si>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</si>
  <si>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</si>
  <si>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</si>
  <si>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</si>
  <si>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</si>
  <si>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</si>
  <si>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</si>
  <si>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</si>
  <si>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</si>
  <si>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</si>
  <si>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</si>
  <si>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</si>
  <si>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</si>
  <si>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</si>
  <si>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</si>
  <si>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</si>
  <si>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</si>
  <si>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</si>
  <si>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</si>
  <si>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</si>
  <si>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</si>
  <si>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</si>
  <si>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</si>
  <si>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</si>
  <si>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</si>
  <si>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</si>
  <si>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</si>
  <si>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</si>
  <si>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</si>
  <si>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</si>
  <si>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</si>
  <si>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</si>
  <si>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</si>
  <si>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</si>
  <si>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</si>
  <si>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</si>
  <si>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</si>
  <si>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</si>
  <si>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</si>
  <si>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</si>
  <si>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</si>
  <si>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</si>
  <si>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</si>
  <si>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</si>
  <si>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</si>
  <si>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</si>
  <si>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</si>
  <si>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</si>
  <si>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</si>
  <si>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</si>
  <si>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</si>
  <si>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</si>
  <si>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</si>
  <si>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</si>
  <si>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</si>
  <si>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</si>
  <si>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</si>
  <si>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</si>
  <si>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</si>
  <si>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</si>
  <si>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</si>
  <si>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</si>
  <si>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</si>
  <si>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</si>
  <si>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</si>
  <si>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</si>
  <si>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</si>
  <si>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</si>
  <si>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</si>
  <si>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</si>
  <si>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</si>
  <si>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</si>
  <si>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</si>
  <si>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</si>
  <si>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</si>
  <si>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</si>
  <si>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</si>
  <si>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</si>
  <si>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</si>
  <si>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</si>
  <si>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</si>
  <si>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</si>
  <si>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</si>
  <si>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</si>
  <si>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</si>
  <si>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</si>
  <si>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</si>
  <si>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</si>
  <si>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</si>
  <si>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</si>
  <si>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</si>
  <si>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</si>
  <si>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</si>
  <si>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</si>
  <si>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</si>
  <si>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</si>
  <si>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</si>
  <si>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</si>
  <si>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</si>
  <si>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</si>
  <si>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</si>
  <si>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</si>
  <si>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</si>
  <si>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</si>
  <si>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</si>
  <si>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</si>
  <si>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</si>
  <si>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</si>
  <si>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</si>
  <si>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</si>
  <si>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</si>
  <si>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</si>
  <si>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</si>
  <si>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</si>
  <si>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</si>
  <si>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</si>
  <si>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</si>
  <si>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</si>
  <si>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</si>
  <si>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</si>
  <si>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</si>
  <si>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</si>
  <si>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</si>
  <si>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</si>
  <si>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</si>
  <si>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</si>
  <si>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</si>
  <si>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</si>
  <si>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</si>
  <si>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</si>
  <si>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</si>
  <si>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</si>
  <si>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</si>
  <si>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</si>
  <si>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</si>
  <si>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</si>
  <si>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</si>
  <si>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</si>
  <si>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</si>
  <si>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</si>
  <si>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</si>
  <si>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</si>
  <si>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</si>
  <si>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</si>
  <si>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</si>
  <si>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</si>
  <si>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</si>
  <si>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</si>
  <si>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</si>
  <si>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</si>
  <si>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</si>
  <si>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</si>
  <si>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</si>
  <si>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</si>
  <si>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</si>
  <si>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</si>
  <si>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</si>
  <si>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</si>
  <si>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</si>
  <si>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</si>
  <si>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</si>
  <si>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</si>
  <si>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</si>
  <si>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</si>
  <si>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</si>
  <si>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</si>
  <si>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</si>
  <si>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</si>
  <si>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</si>
  <si>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</si>
  <si>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</si>
  <si>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</si>
  <si>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</si>
  <si>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</si>
  <si>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</si>
  <si>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</si>
  <si>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</si>
  <si>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</si>
  <si>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</si>
  <si>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</si>
  <si>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</si>
  <si>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</si>
  <si>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</si>
  <si>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</si>
  <si>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</si>
  <si>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</si>
  <si>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</si>
  <si>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</si>
  <si>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</si>
  <si>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</si>
  <si>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</si>
  <si>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</si>
  <si>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</si>
  <si>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</si>
  <si>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</si>
  <si>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</si>
  <si>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</si>
  <si>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</si>
  <si>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</si>
  <si>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</si>
  <si>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</si>
  <si>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</si>
  <si>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</si>
  <si>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</si>
  <si>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</si>
  <si>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</si>
  <si>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</si>
  <si>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</si>
  <si>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</si>
  <si>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</si>
  <si>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</si>
  <si>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</si>
  <si>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</si>
  <si>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</si>
  <si>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</si>
  <si>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</si>
  <si>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</si>
  <si>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</si>
  <si>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</si>
  <si>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</si>
  <si>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</si>
  <si>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</si>
  <si>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</si>
  <si>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</si>
  <si>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</si>
  <si>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</si>
  <si>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</si>
  <si>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</si>
  <si>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</si>
  <si>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</si>
  <si>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</si>
  <si>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</si>
  <si>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</si>
  <si>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</si>
  <si>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</si>
  <si>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</si>
  <si>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</si>
  <si>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</si>
  <si>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</si>
  <si>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</si>
  <si>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</si>
  <si>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</si>
  <si>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</si>
  <si>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</si>
  <si>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</si>
  <si>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</si>
  <si>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</si>
  <si>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</si>
  <si>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</si>
  <si>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</si>
  <si>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</si>
  <si>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</si>
  <si>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</si>
  <si>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</si>
  <si>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</si>
  <si>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</si>
  <si>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</si>
  <si>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</si>
  <si>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</si>
  <si>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</si>
  <si>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</si>
  <si>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</si>
  <si>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</si>
  <si>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</si>
  <si>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</si>
  <si>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</si>
  <si>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</si>
  <si>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</si>
  <si>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</si>
  <si>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</si>
  <si>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</si>
  <si>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</si>
  <si>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</si>
  <si>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</si>
  <si>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</si>
  <si>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</si>
  <si>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</si>
  <si>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</si>
  <si>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</si>
  <si>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</si>
  <si>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</si>
  <si>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</si>
  <si>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</si>
  <si>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</si>
  <si>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</si>
  <si>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</si>
  <si>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</si>
  <si>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</si>
  <si>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</si>
  <si>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</si>
  <si>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</si>
  <si>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</si>
  <si>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</si>
  <si>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</si>
  <si>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</si>
  <si>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</si>
  <si>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</si>
  <si>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</si>
  <si>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</si>
  <si>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</si>
  <si>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</si>
  <si>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</si>
  <si>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</si>
  <si>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</si>
  <si>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</si>
  <si>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</si>
  <si>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</si>
  <si>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</si>
  <si>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</si>
  <si>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</si>
  <si>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</si>
  <si>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</si>
  <si>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</si>
  <si>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</si>
  <si>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</si>
  <si>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</si>
  <si>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</si>
  <si>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</si>
  <si>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</si>
  <si>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</si>
  <si>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</si>
  <si>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</si>
  <si>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</si>
  <si>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</si>
  <si>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</si>
  <si>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</si>
  <si>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</si>
  <si>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</si>
  <si>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</si>
  <si>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</si>
  <si>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</si>
  <si>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</si>
  <si>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</si>
  <si>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</si>
  <si>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</si>
  <si>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</si>
  <si>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</si>
  <si>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</si>
  <si>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</si>
  <si>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</si>
  <si>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</si>
  <si>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</si>
  <si>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</si>
  <si>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</si>
  <si>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</si>
  <si>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</si>
  <si>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</si>
  <si>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</si>
  <si>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</si>
  <si>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</si>
  <si>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</si>
  <si>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</si>
  <si>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</si>
  <si>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</si>
  <si>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</si>
  <si>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</si>
  <si>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</si>
  <si>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</si>
  <si>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</si>
  <si>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</si>
  <si>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</si>
  <si>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</si>
  <si>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</si>
  <si>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</si>
  <si>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</si>
  <si>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</si>
  <si>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</si>
  <si>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</si>
  <si>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</si>
  <si>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</si>
  <si>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</si>
  <si>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</si>
  <si>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</si>
  <si>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</si>
  <si>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</si>
  <si>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</si>
  <si>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</si>
  <si>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</si>
  <si>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</si>
  <si>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</si>
  <si>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</si>
  <si>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</si>
  <si>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</si>
  <si>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</si>
  <si>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</si>
  <si>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</si>
  <si>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</si>
  <si>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</si>
  <si>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</si>
  <si>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</si>
  <si>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</si>
  <si>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</si>
  <si>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</si>
  <si>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</si>
  <si>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</si>
  <si>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</si>
  <si>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</si>
  <si>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</si>
  <si>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</si>
  <si>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</si>
  <si>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</si>
  <si>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</si>
  <si>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</si>
  <si>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</si>
  <si>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</si>
  <si>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</si>
  <si>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</si>
  <si>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</si>
  <si>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</si>
  <si>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</si>
  <si>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</si>
  <si>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</si>
  <si>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</si>
  <si>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</si>
  <si>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</si>
  <si>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</si>
  <si>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</si>
  <si>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</si>
  <si>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</si>
  <si>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</si>
  <si>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</si>
  <si>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</si>
  <si>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</si>
  <si>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</si>
  <si>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</si>
  <si>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</si>
  <si>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</si>
  <si>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</si>
  <si>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</si>
  <si>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</si>
  <si>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</si>
  <si>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</si>
  <si>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</si>
  <si>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</si>
  <si>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</si>
  <si>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</si>
  <si>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</si>
  <si>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</si>
  <si>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</si>
  <si>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</si>
  <si>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</si>
  <si>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</si>
  <si>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</si>
  <si>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</si>
  <si>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</si>
  <si>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</si>
  <si>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</si>
  <si>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</si>
  <si>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</si>
  <si>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</si>
  <si>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</si>
  <si>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</si>
  <si>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</si>
  <si>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</si>
  <si>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</si>
  <si>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</si>
  <si>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</si>
  <si>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</si>
  <si>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</si>
  <si>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</si>
  <si>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</si>
  <si>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</si>
  <si>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</si>
  <si>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</si>
  <si>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</si>
  <si>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</si>
  <si>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</si>
  <si>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</si>
  <si>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</si>
  <si>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</si>
  <si>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</si>
  <si>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</si>
  <si>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</si>
  <si>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</si>
  <si>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</si>
  <si>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</si>
  <si>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</si>
  <si>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</si>
  <si>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</si>
  <si>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</si>
  <si>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</si>
  <si>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</si>
  <si>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</si>
  <si>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</si>
  <si>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</si>
  <si>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</si>
  <si>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</si>
  <si>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</si>
  <si>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</si>
  <si>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</si>
  <si>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</si>
  <si>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</si>
  <si>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</si>
  <si>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</si>
  <si>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</si>
  <si>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</si>
  <si>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</si>
  <si>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</si>
  <si>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</si>
  <si>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</si>
  <si>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</si>
  <si>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</si>
  <si>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</si>
  <si>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</si>
  <si>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</si>
  <si>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</si>
  <si>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</si>
  <si>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</si>
  <si>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</si>
  <si>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</si>
  <si>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</si>
  <si>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</si>
  <si>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</si>
  <si>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</si>
  <si>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</si>
  <si>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</si>
  <si>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</si>
  <si>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</si>
  <si>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</si>
  <si>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</si>
  <si>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</si>
  <si>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</si>
  <si>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</si>
  <si>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</si>
  <si>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</si>
  <si>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</si>
  <si>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</si>
  <si>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</si>
  <si>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</si>
  <si>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</si>
  <si>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</si>
  <si>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</si>
  <si>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</si>
  <si>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</si>
  <si>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</si>
  <si>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</si>
  <si>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</si>
  <si>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</si>
  <si>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</si>
  <si>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</si>
  <si>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</si>
  <si>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</si>
  <si>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</si>
  <si>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</si>
  <si>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</si>
  <si>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</si>
  <si>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</si>
  <si>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</si>
  <si>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</si>
  <si>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</si>
  <si>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</si>
  <si>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</si>
  <si>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</si>
  <si>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</si>
  <si>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</si>
  <si>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</si>
  <si>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</si>
  <si>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</si>
  <si>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</si>
  <si>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</si>
  <si>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</si>
  <si>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</si>
  <si>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</si>
  <si>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</si>
  <si>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</si>
  <si>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</si>
  <si>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</si>
  <si>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</si>
  <si>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</si>
  <si>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</si>
  <si>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</si>
  <si>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</si>
  <si>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</si>
  <si>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</si>
  <si>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</si>
  <si>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</si>
  <si>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</si>
  <si>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</si>
  <si>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</si>
  <si>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</si>
  <si>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</si>
  <si>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</si>
  <si>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</si>
  <si>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</si>
  <si>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</si>
  <si>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</si>
  <si>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</si>
  <si>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</si>
  <si>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</si>
  <si>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</si>
  <si>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</si>
  <si>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</si>
  <si>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</si>
  <si>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</si>
  <si>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</si>
  <si>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</si>
  <si>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</si>
  <si>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</si>
  <si>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</si>
  <si>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</si>
  <si>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</si>
  <si>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</si>
  <si>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</si>
  <si>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</si>
  <si>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</si>
  <si>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</si>
  <si>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</si>
  <si>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</si>
  <si>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</si>
  <si>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</si>
  <si>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</si>
  <si>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</si>
  <si>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</si>
  <si>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</si>
  <si>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</si>
  <si>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</si>
  <si>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</si>
  <si>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</si>
  <si>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</si>
  <si>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</si>
  <si>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</si>
  <si>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</si>
  <si>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</si>
  <si>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</si>
  <si>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</si>
  <si>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</si>
  <si>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</si>
  <si>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</si>
  <si>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</si>
  <si>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</si>
  <si>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</si>
  <si>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</si>
  <si>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</si>
  <si>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</si>
  <si>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</si>
  <si>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</si>
  <si>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</si>
  <si>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</si>
  <si>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</si>
  <si>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</si>
  <si>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</si>
  <si>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</si>
  <si>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</si>
  <si>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</si>
  <si>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</si>
  <si>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</si>
  <si>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</si>
  <si>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</si>
  <si>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</si>
  <si>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</si>
  <si>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</si>
  <si>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</si>
  <si>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</si>
  <si>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</si>
  <si>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</si>
  <si>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</si>
  <si>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</si>
  <si>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</si>
  <si>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</si>
  <si>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</si>
  <si>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</si>
  <si>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</si>
  <si>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</si>
  <si>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</si>
  <si>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</si>
  <si>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</si>
  <si>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</si>
  <si>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</si>
  <si>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</si>
  <si>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</si>
  <si>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</si>
  <si>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</si>
  <si>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</si>
  <si>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</si>
  <si>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</si>
  <si>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</si>
  <si>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</si>
  <si>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</si>
  <si>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</si>
  <si>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</si>
  <si>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</si>
  <si>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</si>
  <si>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</si>
  <si>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</si>
  <si>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</si>
  <si>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</si>
  <si>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</si>
  <si>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</si>
  <si>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</si>
  <si>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</si>
  <si>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</si>
  <si>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</si>
  <si>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</si>
  <si>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</si>
  <si>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</si>
  <si>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</si>
  <si>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</si>
  <si>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</si>
  <si>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</si>
  <si>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</si>
  <si>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</si>
  <si>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</si>
  <si>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</si>
  <si>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</si>
  <si>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</si>
  <si>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</si>
  <si>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</si>
  <si>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</si>
  <si>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</si>
  <si>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</si>
  <si>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</si>
  <si>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</si>
  <si>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</si>
  <si>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</si>
  <si>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</si>
  <si>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</si>
  <si>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</si>
  <si>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</si>
  <si>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</si>
  <si>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</si>
  <si>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</si>
  <si>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</si>
  <si>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</si>
  <si>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</si>
  <si>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</si>
  <si>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</si>
  <si>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</si>
  <si>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</si>
  <si>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</si>
  <si>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</si>
  <si>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</si>
  <si>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</si>
  <si>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</si>
  <si>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</si>
  <si>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</si>
  <si>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</si>
  <si>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</si>
  <si>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</si>
  <si>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</si>
  <si>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</si>
  <si>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</si>
  <si>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</si>
  <si>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</si>
  <si>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</si>
  <si>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</si>
  <si>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</si>
  <si>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</si>
  <si>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</si>
  <si>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</si>
  <si>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</si>
  <si>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</si>
  <si>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</si>
  <si>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</si>
  <si>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</si>
  <si>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</si>
  <si>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</si>
  <si>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</si>
  <si>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</si>
  <si>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</si>
  <si>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</si>
  <si>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</si>
  <si>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</si>
  <si>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</si>
  <si>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</si>
  <si>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</si>
  <si>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</si>
  <si>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</si>
  <si>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</si>
  <si>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</si>
  <si>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</si>
  <si>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</si>
  <si>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</si>
  <si>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</si>
  <si>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</si>
  <si>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</si>
  <si>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</si>
  <si>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</si>
  <si>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</si>
  <si>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</si>
  <si>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</si>
  <si>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</si>
  <si>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</si>
  <si>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</si>
  <si>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</si>
  <si>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</si>
  <si>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</si>
  <si>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</si>
  <si>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</si>
  <si>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</si>
  <si>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</si>
  <si>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</si>
  <si>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</si>
  <si>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</si>
  <si>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</si>
  <si>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</si>
  <si>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</si>
  <si>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</si>
  <si>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</si>
  <si>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</si>
  <si>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</si>
  <si>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</si>
  <si>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</si>
  <si>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</si>
  <si>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</si>
  <si>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</si>
  <si>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</si>
  <si>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</si>
  <si>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</si>
  <si>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</si>
  <si>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</si>
  <si>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</si>
  <si>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</si>
  <si>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</si>
  <si>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</si>
  <si>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</si>
  <si>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</si>
  <si>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</si>
  <si>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</si>
  <si>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</si>
  <si>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</si>
  <si>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</si>
  <si>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</si>
  <si>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</si>
  <si>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</si>
  <si>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</si>
  <si>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</si>
  <si>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</si>
  <si>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</si>
  <si>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</si>
  <si>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</si>
  <si>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</si>
  <si>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</si>
  <si>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</si>
  <si>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</si>
  <si>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</si>
  <si>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</si>
  <si>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</si>
  <si>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</si>
  <si>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</si>
  <si>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</si>
  <si>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</si>
  <si>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</si>
  <si>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</si>
  <si>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</si>
  <si>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</si>
  <si>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</si>
  <si>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</si>
  <si>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</si>
  <si>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</si>
  <si>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</si>
  <si>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</si>
  <si>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</si>
  <si>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</si>
  <si>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</si>
  <si>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</si>
  <si>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</si>
  <si>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</si>
  <si>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</si>
  <si>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</si>
  <si>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</si>
  <si>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</si>
  <si>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</si>
  <si>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</si>
  <si>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</si>
  <si>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</si>
  <si>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</si>
  <si>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</si>
  <si>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</si>
  <si>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</si>
  <si>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</si>
  <si>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</si>
  <si>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</si>
  <si>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</si>
  <si>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</si>
  <si>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</si>
  <si>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</si>
  <si>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</si>
  <si>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</si>
  <si>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</si>
  <si>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</si>
  <si>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</si>
  <si>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</si>
  <si>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</si>
  <si>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</si>
  <si>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</si>
  <si>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</si>
  <si>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</si>
  <si>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</si>
  <si>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</si>
  <si>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</si>
  <si>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</si>
  <si>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</si>
  <si>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</si>
  <si>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</si>
  <si>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</si>
  <si>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</si>
  <si>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</si>
  <si>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</si>
  <si>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</si>
  <si>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</si>
  <si>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</si>
  <si>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</si>
  <si>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</si>
  <si>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</si>
  <si>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</si>
  <si>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</si>
  <si>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</si>
  <si>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</si>
  <si>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</si>
  <si>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</si>
  <si>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</si>
  <si>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</si>
  <si>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</si>
  <si>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</si>
  <si>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</si>
  <si>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</si>
  <si>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</si>
  <si>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</si>
  <si>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</si>
  <si>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</si>
  <si>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</si>
  <si>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</si>
  <si>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</si>
  <si>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</si>
  <si>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</si>
  <si>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</si>
  <si>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</si>
  <si>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</si>
  <si>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</si>
  <si>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</si>
  <si>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</si>
  <si>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</si>
  <si>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</si>
  <si>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</si>
  <si>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</si>
  <si>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</si>
  <si>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</si>
  <si>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</si>
  <si>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</si>
  <si>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</si>
  <si>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</si>
  <si>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</si>
  <si>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</si>
  <si>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</si>
  <si>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</si>
  <si>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</si>
  <si>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</si>
  <si>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</si>
  <si>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</si>
  <si>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</si>
  <si>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</si>
  <si>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</si>
  <si>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</si>
  <si>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</si>
  <si>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</si>
  <si>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</si>
  <si>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</si>
  <si>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</si>
  <si>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</si>
  <si>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</si>
  <si>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</si>
  <si>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</si>
  <si>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</si>
  <si>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</si>
  <si>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</si>
  <si>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</si>
  <si>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</si>
  <si>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</si>
  <si>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</si>
  <si>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</si>
  <si>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</si>
  <si>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</si>
  <si>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</si>
  <si>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</si>
  <si>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</si>
  <si>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</si>
  <si>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</si>
  <si>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</si>
  <si>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</si>
  <si>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</si>
  <si>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</si>
  <si>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</si>
  <si>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</si>
  <si>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</si>
  <si>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</si>
  <si>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</si>
  <si>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</si>
  <si>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</si>
  <si>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</si>
  <si>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</si>
  <si>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</si>
  <si>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</si>
  <si>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</si>
  <si>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</si>
  <si>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</si>
  <si>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</si>
  <si>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</si>
  <si>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</si>
  <si>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</si>
  <si>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</si>
  <si>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</si>
  <si>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</si>
  <si>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</si>
  <si>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</si>
  <si>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</si>
  <si>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</si>
  <si>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</si>
  <si>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</si>
  <si>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</si>
  <si>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</si>
  <si>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</si>
  <si>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</si>
  <si>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</si>
  <si>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</si>
  <si>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</si>
  <si>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</si>
  <si>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</si>
  <si>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</si>
  <si>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</si>
  <si>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</si>
  <si>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</si>
  <si>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</si>
  <si>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</si>
  <si>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</si>
  <si>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</si>
  <si>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</si>
  <si>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</si>
  <si>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</si>
  <si>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</si>
  <si>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</si>
  <si>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</si>
  <si>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</si>
  <si>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</si>
  <si>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</si>
  <si>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</si>
  <si>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</si>
  <si>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</si>
  <si>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</si>
  <si>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</si>
  <si>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</si>
  <si>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</si>
  <si>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</si>
  <si>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</si>
  <si>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</si>
  <si>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</si>
  <si>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</si>
  <si>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</si>
  <si>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</si>
  <si>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</si>
  <si>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</si>
  <si>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</si>
  <si>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</si>
  <si>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</si>
  <si>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</si>
  <si>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</si>
  <si>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</si>
  <si>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</si>
  <si>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</si>
  <si>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</si>
  <si>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</si>
  <si>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</si>
  <si>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</si>
  <si>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</si>
  <si>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</si>
  <si>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</si>
  <si>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</si>
  <si>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</si>
  <si>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</si>
  <si>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</si>
  <si>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</si>
  <si>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</si>
  <si>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</si>
  <si>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</si>
  <si>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</si>
  <si>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</si>
  <si>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</si>
  <si>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</si>
  <si>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</si>
  <si>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</si>
  <si>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</si>
  <si>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</si>
  <si>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</si>
  <si>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</si>
  <si>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</si>
  <si>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</si>
  <si>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</si>
  <si>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</si>
  <si>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</si>
  <si>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</si>
  <si>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</si>
  <si>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</si>
  <si>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</si>
  <si>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</si>
  <si>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</si>
  <si>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</si>
  <si>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</si>
  <si>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</si>
  <si>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</si>
  <si>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</si>
  <si>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</si>
  <si>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</si>
  <si>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</si>
  <si>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</si>
  <si>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</si>
  <si>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</si>
  <si>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</si>
  <si>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</si>
  <si>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</si>
  <si>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</si>
  <si>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</si>
  <si>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</si>
  <si>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</si>
  <si>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</si>
  <si>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</si>
  <si>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</si>
  <si>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</si>
  <si>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</si>
  <si>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</si>
  <si>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</si>
  <si>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</si>
  <si>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</si>
  <si>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</si>
  <si>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</si>
  <si>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</si>
  <si>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</si>
  <si>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</si>
  <si>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</si>
  <si>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</si>
  <si>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</si>
  <si>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</si>
  <si>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</si>
  <si>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</si>
  <si>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</si>
  <si>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</si>
  <si>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</si>
  <si>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</si>
  <si>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</si>
  <si>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</si>
  <si>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</si>
  <si>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</si>
  <si>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</si>
  <si>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</si>
  <si>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</si>
  <si>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</si>
  <si>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</si>
  <si>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</si>
  <si>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</si>
  <si>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</si>
  <si>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</si>
  <si>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</si>
  <si>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</si>
  <si>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</si>
  <si>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</si>
  <si>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</si>
  <si>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</si>
  <si>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</si>
  <si>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</si>
  <si>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</si>
  <si>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</si>
  <si>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</si>
  <si>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</si>
  <si>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</si>
  <si>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</si>
  <si>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</si>
  <si>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</si>
  <si>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</si>
  <si>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</si>
  <si>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</si>
  <si>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</si>
  <si>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</si>
  <si>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</si>
  <si>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</si>
  <si>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</si>
  <si>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</si>
  <si>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</si>
  <si>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</si>
  <si>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</si>
  <si>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</si>
  <si>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</si>
  <si>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</si>
  <si>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</si>
  <si>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</si>
  <si>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</si>
  <si>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</si>
  <si>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</si>
  <si>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</si>
  <si>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</si>
  <si>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</si>
  <si>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</si>
  <si>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</si>
  <si>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</si>
  <si>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</si>
  <si>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</si>
  <si>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</si>
  <si>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</si>
  <si>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</si>
  <si>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</si>
  <si>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</si>
  <si>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</si>
  <si>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</si>
  <si>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</si>
  <si>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</si>
  <si>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</si>
  <si>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</si>
  <si>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</si>
  <si>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</si>
  <si>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</si>
  <si>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</si>
  <si>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</si>
  <si>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</si>
  <si>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</si>
  <si>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</si>
  <si>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</si>
  <si>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</si>
  <si>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</si>
  <si>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</si>
  <si>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</si>
  <si>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</si>
  <si>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</si>
  <si>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</si>
  <si>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</si>
  <si>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</si>
  <si>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</si>
  <si>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</si>
  <si>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</si>
  <si>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</si>
  <si>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</si>
  <si>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</si>
  <si>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</si>
  <si>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</si>
  <si>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</si>
  <si>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</si>
  <si>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</si>
  <si>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</si>
  <si>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</si>
  <si>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</si>
  <si>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</si>
  <si>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</si>
  <si>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</si>
  <si>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</si>
  <si>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</si>
  <si>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</si>
  <si>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</si>
  <si>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</si>
  <si>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</si>
  <si>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</si>
  <si>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</si>
  <si>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</si>
  <si>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</si>
  <si>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</si>
  <si>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</si>
  <si>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</si>
  <si>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</si>
  <si>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</si>
  <si>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</si>
  <si>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</si>
  <si>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</si>
  <si>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</si>
  <si>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</si>
  <si>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</si>
  <si>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</si>
  <si>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</si>
  <si>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</si>
  <si>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</si>
  <si>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</si>
  <si>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</si>
  <si>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</si>
  <si>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</si>
  <si>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</si>
  <si>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</si>
  <si>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</si>
  <si>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</si>
  <si>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</si>
  <si>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</si>
  <si>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</si>
  <si>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</si>
  <si>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</si>
  <si>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</si>
  <si>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</si>
  <si>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</si>
  <si>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</si>
  <si>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</si>
  <si>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</si>
  <si>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</si>
  <si>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</si>
  <si>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</si>
  <si>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</si>
  <si>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</si>
  <si>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</si>
  <si>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</si>
  <si>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</si>
  <si>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</si>
  <si>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</si>
  <si>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</si>
  <si>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</si>
  <si>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</si>
  <si>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</si>
  <si>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</si>
  <si>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</si>
  <si>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</si>
  <si>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</si>
  <si>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</si>
  <si>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</si>
  <si>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</si>
  <si>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</si>
  <si>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</si>
  <si>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</si>
  <si>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</si>
  <si>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</si>
  <si>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</si>
  <si>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</si>
  <si>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</si>
  <si>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</si>
  <si>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</si>
  <si>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</si>
  <si>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</si>
  <si>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</si>
  <si>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</si>
  <si>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</si>
  <si>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</si>
  <si>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</si>
  <si>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</si>
  <si>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</si>
  <si>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</si>
  <si>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</si>
  <si>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</si>
  <si>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</si>
  <si>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</si>
  <si>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</si>
  <si>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</si>
  <si>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</si>
  <si>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</si>
  <si>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</si>
  <si>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</si>
  <si>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</si>
  <si>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</si>
  <si>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</si>
  <si>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</si>
  <si>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</si>
  <si>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</si>
  <si>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</si>
  <si>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</si>
  <si>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</si>
  <si>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</si>
  <si>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</si>
  <si>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</si>
  <si>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</si>
  <si>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</si>
  <si>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</si>
  <si>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</si>
  <si>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</si>
  <si>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</si>
  <si>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</si>
  <si>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</si>
  <si>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</si>
  <si>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</si>
  <si>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</si>
  <si>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</si>
  <si>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</si>
  <si>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</si>
  <si>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</si>
  <si>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</si>
  <si>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</si>
  <si>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</si>
  <si>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</si>
  <si>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</si>
  <si>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</si>
  <si>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</si>
  <si>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</si>
  <si>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</si>
  <si>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</si>
  <si>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</si>
  <si>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</si>
  <si>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</si>
  <si>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</si>
  <si>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</si>
  <si>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</si>
  <si>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</si>
  <si>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</si>
  <si>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</si>
  <si>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</si>
  <si>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</si>
  <si>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</si>
  <si>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</si>
  <si>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</si>
  <si>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</si>
  <si>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</si>
  <si>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</si>
  <si>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</si>
  <si>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</si>
  <si>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</si>
  <si>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</si>
  <si>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</si>
  <si>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</si>
  <si>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</si>
  <si>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</si>
  <si>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</si>
  <si>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</si>
  <si>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</si>
  <si>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</si>
  <si>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</si>
  <si>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</si>
  <si>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</si>
  <si>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</si>
  <si>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</si>
  <si>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</si>
  <si>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</si>
  <si>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</si>
  <si>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</si>
  <si>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</si>
  <si>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</si>
  <si>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</si>
  <si>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</si>
  <si>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</si>
  <si>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</si>
  <si>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</si>
  <si>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</si>
  <si>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</si>
  <si>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</si>
  <si>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</si>
  <si>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</si>
  <si>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</si>
  <si>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</si>
  <si>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</si>
  <si>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</si>
  <si>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</si>
  <si>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</si>
  <si>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</si>
  <si>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</si>
  <si>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</si>
  <si>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</si>
  <si>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</si>
  <si>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</si>
  <si>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</si>
  <si>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</si>
  <si>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</si>
  <si>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</si>
  <si>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</si>
  <si>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</si>
  <si>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</si>
  <si>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</si>
  <si>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</si>
  <si>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</si>
  <si>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</si>
  <si>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</si>
  <si>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</si>
  <si>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</si>
  <si>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</si>
  <si>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</si>
  <si>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</si>
  <si>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</si>
  <si>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</si>
  <si>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</si>
  <si>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</si>
  <si>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</si>
  <si>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</si>
  <si>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</si>
  <si>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</si>
  <si>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</si>
  <si>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</si>
  <si>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</si>
  <si>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</si>
  <si>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</si>
  <si>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</si>
  <si>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</si>
  <si>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</si>
  <si>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</si>
  <si>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</si>
  <si>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</si>
  <si>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</si>
  <si>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</si>
  <si>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</si>
  <si>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</si>
  <si>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</si>
  <si>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</si>
  <si>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</si>
  <si>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</si>
  <si>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</si>
  <si>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</si>
  <si>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</si>
  <si>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</si>
  <si>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</si>
  <si>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</si>
  <si>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</si>
  <si>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</si>
  <si>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</si>
  <si>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</si>
  <si>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</si>
  <si>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</si>
  <si>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</si>
  <si>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</si>
  <si>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</si>
  <si>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</si>
  <si>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</si>
  <si>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</si>
  <si>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</si>
  <si>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</si>
  <si>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</si>
  <si>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</si>
  <si>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</si>
  <si>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</si>
  <si>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</si>
  <si>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</si>
  <si>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</si>
  <si>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</si>
  <si>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</si>
  <si>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</si>
  <si>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</si>
  <si>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</si>
  <si>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</si>
  <si>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</si>
  <si>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</si>
  <si>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</si>
  <si>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</si>
  <si>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</si>
  <si>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</si>
  <si>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</si>
  <si>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</si>
  <si>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</si>
  <si>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</si>
  <si>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</si>
  <si>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</si>
  <si>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</si>
  <si>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</si>
  <si>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</si>
  <si>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</si>
  <si>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</si>
  <si>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</si>
  <si>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</si>
  <si>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</si>
  <si>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</si>
  <si>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</si>
  <si>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</si>
  <si>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</si>
  <si>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</si>
  <si>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</si>
  <si>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</si>
  <si>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</si>
  <si>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</si>
  <si>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</si>
  <si>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</si>
  <si>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</si>
  <si>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</si>
  <si>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</si>
  <si>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</si>
  <si>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</si>
  <si>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</si>
  <si>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</si>
  <si>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</si>
  <si>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</si>
  <si>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</si>
  <si>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</si>
  <si>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</si>
  <si>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</si>
  <si>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</si>
  <si>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</si>
  <si>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</si>
  <si>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</si>
  <si>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</si>
  <si>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</si>
  <si>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</si>
  <si>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</si>
  <si>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</si>
  <si>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</si>
  <si>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</si>
  <si>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</si>
  <si>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</si>
  <si>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</si>
  <si>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</si>
  <si>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</si>
  <si>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</si>
  <si>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</si>
  <si>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</si>
  <si>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</si>
  <si>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</si>
  <si>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</si>
  <si>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</si>
  <si>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</si>
  <si>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</si>
  <si>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</si>
  <si>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</si>
  <si>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</si>
  <si>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</si>
  <si>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</si>
  <si>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</si>
  <si>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</si>
  <si>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</si>
  <si>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</si>
  <si>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</si>
  <si>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</si>
  <si>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</si>
  <si>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</si>
  <si>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</si>
  <si>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</si>
  <si>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</si>
  <si>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</si>
  <si>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</si>
  <si>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</si>
  <si>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</si>
  <si>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</si>
  <si>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</si>
  <si>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</si>
  <si>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</si>
  <si>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</si>
  <si>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</si>
  <si>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</si>
  <si>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</si>
  <si>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</si>
  <si>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</si>
  <si>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</si>
  <si>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</si>
  <si>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</si>
  <si>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</si>
  <si>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</si>
  <si>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</si>
  <si>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</si>
  <si>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</si>
  <si>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</si>
  <si>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</si>
  <si>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</si>
  <si>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</si>
  <si>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</si>
  <si>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</si>
  <si>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</si>
  <si>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</si>
  <si>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</si>
  <si>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</si>
  <si>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</si>
  <si>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</si>
  <si>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</si>
  <si>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</si>
  <si>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</si>
  <si>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</si>
  <si>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</si>
  <si>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</si>
  <si>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</si>
  <si>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</si>
  <si>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</si>
  <si>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</si>
  <si>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</si>
  <si>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</si>
  <si>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</si>
  <si>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</si>
  <si>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</si>
  <si>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</si>
  <si>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</si>
  <si>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</si>
  <si>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</si>
  <si>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</si>
  <si>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</si>
  <si>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</si>
  <si>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</si>
  <si>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</si>
  <si>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</si>
  <si>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</si>
  <si>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</si>
  <si>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</si>
  <si>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</si>
  <si>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</si>
  <si>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</si>
  <si>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</si>
  <si>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</si>
  <si>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</si>
  <si>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</si>
  <si>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</si>
  <si>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</si>
  <si>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</si>
  <si>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</si>
  <si>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</si>
  <si>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</si>
  <si>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</si>
  <si>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</si>
  <si>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</si>
  <si>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</si>
  <si>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</si>
  <si>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</si>
  <si>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</si>
  <si>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</si>
  <si>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</si>
  <si>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</si>
  <si>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</si>
  <si>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</si>
  <si>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</si>
  <si>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</si>
  <si>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</si>
  <si>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</si>
  <si>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</si>
  <si>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</si>
  <si>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</si>
  <si>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</si>
  <si>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</si>
  <si>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</si>
  <si>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</si>
  <si>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</si>
  <si>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</si>
  <si>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</si>
  <si>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</si>
  <si>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</si>
  <si>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</si>
  <si>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</si>
  <si>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</si>
  <si>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</si>
  <si>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</si>
  <si>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</si>
  <si>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</si>
  <si>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</si>
  <si>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</si>
  <si>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</si>
  <si>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</si>
  <si>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</si>
  <si>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</si>
  <si>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</si>
  <si>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</si>
  <si>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</si>
  <si>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</si>
  <si>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</si>
  <si>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</si>
  <si>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</si>
  <si>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</si>
  <si>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</si>
  <si>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</si>
  <si>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</si>
  <si>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</si>
  <si>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</si>
  <si>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</si>
  <si>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</si>
  <si>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</si>
  <si>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</si>
  <si>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</si>
  <si>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</si>
  <si>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</si>
  <si>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</si>
  <si>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</si>
  <si>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</si>
  <si>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</si>
  <si>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</si>
  <si>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</si>
  <si>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</si>
  <si>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</si>
  <si>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</si>
  <si>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</si>
  <si>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</si>
  <si>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</si>
  <si>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</si>
  <si>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</si>
  <si>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</si>
  <si>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</si>
  <si>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</si>
  <si>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</si>
  <si>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</si>
  <si>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</si>
  <si>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</si>
  <si>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</si>
  <si>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</si>
  <si>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</si>
  <si>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</si>
  <si>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</si>
  <si>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</si>
  <si>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</si>
  <si>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</si>
  <si>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</si>
  <si>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</si>
  <si>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</si>
  <si>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</si>
  <si>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</si>
  <si>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</si>
  <si>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</si>
  <si>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</si>
  <si>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</si>
  <si>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</si>
  <si>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</si>
  <si>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</si>
  <si>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</si>
  <si>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</si>
  <si>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</si>
  <si>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</si>
  <si>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</si>
  <si>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</si>
  <si>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</si>
  <si>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</si>
  <si>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</si>
  <si>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</si>
  <si>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</si>
  <si>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</si>
  <si>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</si>
  <si>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</si>
  <si>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</si>
  <si>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</si>
  <si>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</si>
  <si>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</si>
  <si>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</si>
  <si>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</si>
  <si>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</si>
  <si>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</si>
  <si>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</si>
  <si>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</si>
  <si>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</si>
  <si>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</si>
  <si>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</si>
  <si>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</si>
  <si>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</si>
  <si>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</si>
  <si>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</si>
  <si>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</si>
  <si>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</si>
  <si>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</si>
  <si>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</si>
  <si>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</si>
  <si>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</si>
  <si>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</si>
  <si>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</si>
  <si>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</si>
  <si>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</si>
  <si>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</si>
  <si>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</si>
  <si>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</si>
  <si>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</si>
  <si>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</si>
  <si>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</si>
  <si>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</si>
  <si>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</si>
  <si>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</si>
  <si>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</si>
  <si>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</si>
  <si>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</si>
  <si>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</si>
  <si>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</si>
  <si>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</si>
  <si>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</si>
  <si>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</si>
  <si>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</si>
  <si>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</si>
  <si>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</si>
  <si>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</si>
  <si>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</si>
  <si>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</si>
  <si>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</si>
  <si>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</si>
  <si>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</si>
  <si>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</si>
  <si>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</si>
  <si>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</si>
  <si>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</si>
  <si>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</si>
  <si>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</si>
  <si>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</si>
  <si>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</si>
  <si>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</si>
  <si>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</si>
  <si>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</si>
  <si>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</si>
  <si>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</si>
  <si>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</si>
  <si>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</si>
  <si>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</si>
  <si>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</si>
  <si>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</si>
  <si>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</si>
  <si>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</si>
  <si>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</si>
  <si>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</si>
  <si>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</si>
  <si>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</si>
  <si>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</si>
  <si>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</si>
  <si>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</si>
  <si>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</si>
  <si>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</si>
  <si>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</si>
  <si>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</si>
  <si>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</si>
  <si>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</si>
  <si>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</si>
  <si>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</si>
  <si>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</si>
  <si>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</si>
  <si>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</si>
  <si>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</si>
  <si>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</si>
  <si>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</si>
  <si>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</si>
  <si>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</si>
  <si>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</si>
  <si>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</si>
  <si>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</si>
  <si>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</si>
  <si>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</si>
  <si>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</si>
  <si>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</si>
  <si>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</si>
  <si>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</si>
  <si>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</si>
  <si>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</si>
  <si>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</si>
  <si>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</si>
  <si>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</si>
  <si>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</si>
  <si>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</si>
  <si>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</si>
  <si>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</si>
  <si>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</si>
  <si>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</si>
  <si>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</si>
  <si>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</si>
  <si>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</si>
  <si>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</si>
  <si>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</si>
  <si>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</si>
  <si>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</si>
  <si>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</si>
  <si>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</si>
  <si>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</si>
  <si>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</si>
  <si>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</si>
  <si>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</si>
  <si>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</si>
  <si>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</si>
  <si>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</si>
  <si>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</si>
  <si>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</si>
  <si>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</si>
  <si>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</si>
  <si>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</si>
  <si>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</si>
  <si>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</si>
  <si>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</si>
  <si>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</si>
  <si>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</si>
  <si>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</si>
  <si>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</si>
  <si>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</si>
  <si>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</si>
  <si>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</si>
  <si>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</si>
  <si>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</si>
  <si>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</si>
  <si>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</si>
  <si>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</si>
  <si>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</si>
  <si>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</si>
  <si>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</si>
  <si>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</si>
  <si>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</si>
  <si>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</si>
  <si>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</si>
  <si>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</si>
  <si>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</si>
  <si>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</si>
  <si>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</si>
  <si>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</si>
  <si>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</si>
  <si>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</si>
  <si>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</si>
  <si>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</si>
  <si>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</si>
  <si>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</si>
  <si>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</si>
  <si>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</si>
  <si>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</si>
  <si>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</si>
  <si>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</si>
  <si>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</si>
  <si>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</si>
  <si>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</si>
  <si>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</si>
  <si>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</si>
  <si>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</si>
  <si>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</si>
  <si>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</si>
  <si>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</si>
  <si>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</si>
  <si>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</si>
  <si>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</si>
  <si>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</si>
  <si>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</si>
  <si>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</si>
  <si>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</si>
  <si>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</si>
  <si>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</si>
  <si>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</si>
  <si>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</si>
  <si>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</si>
  <si>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</si>
  <si>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</si>
  <si>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</si>
  <si>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</si>
  <si>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</si>
  <si>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</si>
  <si>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</si>
  <si>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</si>
  <si>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</si>
  <si>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</si>
  <si>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</si>
  <si>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</si>
  <si>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</si>
  <si>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</si>
  <si>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</si>
  <si>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</si>
  <si>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</si>
  <si>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</si>
  <si>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</si>
  <si>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</si>
  <si>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</si>
  <si>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</si>
  <si>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</si>
  <si>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</si>
  <si>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</si>
  <si>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</si>
  <si>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</si>
  <si>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</si>
  <si>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</si>
  <si>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</si>
  <si>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</si>
  <si>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</si>
  <si>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</si>
  <si>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</si>
  <si>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</si>
  <si>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</si>
  <si>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</si>
  <si>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</si>
  <si>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</si>
  <si>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</si>
  <si>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</si>
  <si>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</si>
  <si>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</si>
  <si>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</si>
  <si>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</si>
  <si>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</si>
  <si>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</si>
  <si>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</si>
  <si>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</si>
  <si>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</si>
  <si>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</si>
  <si>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</si>
  <si>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</si>
  <si>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</si>
  <si>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</si>
  <si>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</si>
  <si>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</si>
  <si>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</si>
  <si>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</si>
  <si>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</si>
  <si>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</si>
  <si>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</si>
  <si>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</si>
  <si>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</si>
  <si>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</si>
  <si>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</si>
  <si>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</si>
  <si>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</si>
  <si>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</si>
  <si>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</si>
  <si>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</si>
  <si>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</si>
  <si>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</si>
  <si>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</si>
  <si>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</si>
  <si>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</si>
  <si>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</si>
  <si>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</si>
  <si>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</si>
  <si>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</si>
  <si>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</si>
  <si>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</si>
  <si>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</si>
  <si>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</si>
  <si>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</si>
  <si>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</si>
  <si>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</si>
  <si>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</si>
  <si>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</si>
  <si>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</si>
  <si>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</si>
  <si>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</si>
  <si>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</si>
  <si>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</si>
  <si>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</si>
  <si>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</si>
  <si>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</si>
  <si>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</si>
  <si>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</si>
  <si>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</si>
  <si>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</si>
  <si>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</si>
  <si>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</si>
  <si>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</si>
  <si>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</si>
  <si>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</si>
  <si>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</si>
  <si>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</si>
  <si>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</si>
  <si>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</si>
  <si>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</si>
  <si>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</si>
  <si>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</si>
  <si>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</si>
  <si>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</si>
  <si>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</si>
  <si>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</si>
  <si>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</si>
  <si>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</si>
  <si>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</si>
  <si>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</si>
  <si>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</si>
  <si>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</si>
  <si>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</si>
  <si>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</si>
  <si>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</si>
  <si>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</si>
  <si>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</si>
  <si>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</si>
  <si>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</si>
  <si>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</si>
  <si>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</si>
  <si>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</si>
  <si>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</si>
  <si>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</si>
  <si>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</si>
  <si>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</si>
  <si>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</si>
  <si>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</si>
  <si>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</si>
  <si>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</si>
  <si>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</si>
  <si>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</si>
  <si>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</si>
  <si>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</si>
  <si>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</si>
  <si>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</si>
  <si>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</si>
  <si>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</si>
  <si>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</si>
  <si>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</si>
  <si>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</si>
  <si>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</si>
  <si>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</si>
  <si>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</si>
  <si>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</si>
  <si>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</si>
  <si>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</si>
  <si>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</si>
  <si>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</si>
  <si>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</si>
  <si>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</si>
  <si>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</si>
  <si>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</si>
  <si>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</si>
  <si>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</si>
  <si>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</si>
  <si>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</si>
  <si>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</si>
  <si>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</si>
  <si>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</si>
  <si>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</si>
  <si>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</si>
  <si>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</si>
  <si>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</si>
  <si>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</si>
  <si>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</si>
  <si>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</si>
  <si>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</si>
  <si>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</si>
  <si>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</si>
  <si>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</si>
  <si>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</si>
  <si>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</si>
  <si>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</si>
  <si>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</si>
  <si>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</si>
  <si>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</si>
  <si>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</si>
  <si>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</si>
  <si>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</si>
  <si>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</si>
  <si>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</si>
  <si>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</si>
  <si>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</si>
  <si>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</si>
  <si>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</si>
  <si>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</si>
  <si>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</si>
  <si>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</si>
  <si>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</si>
  <si>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</si>
  <si>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</si>
  <si>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</si>
  <si>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</si>
  <si>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</si>
  <si>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</si>
  <si>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</si>
  <si>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</si>
  <si>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</si>
  <si>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</si>
  <si>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</si>
  <si>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</si>
  <si>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</si>
  <si>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</si>
  <si>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</si>
  <si>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</si>
  <si>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</si>
  <si>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</si>
  <si>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</si>
  <si>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</si>
  <si>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</si>
  <si>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</si>
  <si>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</si>
  <si>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</si>
  <si>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</si>
  <si>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</si>
  <si>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</si>
  <si>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</si>
  <si>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</si>
  <si>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</si>
  <si>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</si>
  <si>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</si>
  <si>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</si>
  <si>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</si>
  <si>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</si>
  <si>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</si>
  <si>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</si>
  <si>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</si>
  <si>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</si>
  <si>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</si>
  <si>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</si>
  <si>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</si>
  <si>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</si>
  <si>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</si>
  <si>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</si>
  <si>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</si>
  <si>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</si>
  <si>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</si>
  <si>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</si>
  <si>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</si>
  <si>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</si>
  <si>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</si>
  <si>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</si>
  <si>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</si>
  <si>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</si>
  <si>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</si>
  <si>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</si>
  <si>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</si>
  <si>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</si>
  <si>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</si>
  <si>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</si>
  <si>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</si>
  <si>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</si>
  <si>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</si>
  <si>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</si>
  <si>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</si>
  <si>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</si>
  <si>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</si>
  <si>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</si>
  <si>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</si>
  <si>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</si>
  <si>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</si>
  <si>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</si>
  <si>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</si>
  <si>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</si>
  <si>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</si>
  <si>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</si>
  <si>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</si>
  <si>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</si>
  <si>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</si>
  <si>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</si>
  <si>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</si>
  <si>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</si>
  <si>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</si>
  <si>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</si>
  <si>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</si>
  <si>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</si>
  <si>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</si>
  <si>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</si>
  <si>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</si>
  <si>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</si>
  <si>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</si>
  <si>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</si>
  <si>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</si>
  <si>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</si>
  <si>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</si>
  <si>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</si>
  <si>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</si>
  <si>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</si>
  <si>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</si>
  <si>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</si>
  <si>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</si>
  <si>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</si>
  <si>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</si>
  <si>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</si>
  <si>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</si>
  <si>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</si>
  <si>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</si>
  <si>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</si>
  <si>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</si>
  <si>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</si>
  <si>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</si>
  <si>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</si>
  <si>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</si>
  <si>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</si>
  <si>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</si>
  <si>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</si>
  <si>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</si>
  <si>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</si>
  <si>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</si>
  <si>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</si>
  <si>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</si>
  <si>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</si>
  <si>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</si>
  <si>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</si>
  <si>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</si>
  <si>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</si>
  <si>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</si>
  <si>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</si>
  <si>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</si>
  <si>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</si>
  <si>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</si>
  <si>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</si>
  <si>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</si>
  <si>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</si>
  <si>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</si>
  <si>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</si>
  <si>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</si>
  <si>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</si>
  <si>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</si>
  <si>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</si>
  <si>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</si>
  <si>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</si>
  <si>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</si>
  <si>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</si>
  <si>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</si>
  <si>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</si>
  <si>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</si>
  <si>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</si>
  <si>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</si>
  <si>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</si>
  <si>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</si>
  <si>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</si>
  <si>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</si>
  <si>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</si>
  <si>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</si>
  <si>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</si>
  <si>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</si>
  <si>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</si>
  <si>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</si>
  <si>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</si>
  <si>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</si>
  <si>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</si>
  <si>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</si>
  <si>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</si>
  <si>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</si>
  <si>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</si>
  <si>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</si>
  <si>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</si>
  <si>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</si>
  <si>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</si>
  <si>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</si>
  <si>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</si>
  <si>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</si>
  <si>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</si>
  <si>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</si>
  <si>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</si>
  <si>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</si>
  <si>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</si>
  <si>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</si>
  <si>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</si>
  <si>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</si>
  <si>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</si>
  <si>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</si>
  <si>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</si>
  <si>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</si>
  <si>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</si>
  <si>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</si>
  <si>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</si>
  <si>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</si>
  <si>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</si>
  <si>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</si>
  <si>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</si>
  <si>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</si>
  <si>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</si>
  <si>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</si>
  <si>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</si>
  <si>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</si>
  <si>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</si>
  <si>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</si>
  <si>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</si>
  <si>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</si>
  <si>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</si>
  <si>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</si>
  <si>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</si>
  <si>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</si>
  <si>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</si>
  <si>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</si>
  <si>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</si>
  <si>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</si>
  <si>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</si>
  <si>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</si>
  <si>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</si>
  <si>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</si>
  <si>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</si>
  <si>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</si>
  <si>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</si>
  <si>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</si>
  <si>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</si>
  <si>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</si>
  <si>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</si>
  <si>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</si>
  <si>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</si>
  <si>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</si>
  <si>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</si>
  <si>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</si>
  <si>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</si>
  <si>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</si>
  <si>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</si>
  <si>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</si>
  <si>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</si>
  <si>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</si>
  <si>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</si>
  <si>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</si>
  <si>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</si>
  <si>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</si>
  <si>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</si>
  <si>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</si>
  <si>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</si>
  <si>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</si>
  <si>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</si>
  <si>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</si>
  <si>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</si>
  <si>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</si>
  <si>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</si>
  <si>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</si>
  <si>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</si>
  <si>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</si>
  <si>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</si>
  <si>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</si>
  <si>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</si>
  <si>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</si>
  <si>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</si>
  <si>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</si>
  <si>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</si>
  <si>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</si>
  <si>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</si>
  <si>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</si>
  <si>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</si>
  <si>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</si>
  <si>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</si>
  <si>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</si>
  <si>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</si>
  <si>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</si>
  <si>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</si>
  <si>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</si>
  <si>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</si>
  <si>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</si>
  <si>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</si>
  <si>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</si>
  <si>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</si>
  <si>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</si>
  <si>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</si>
  <si>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</si>
  <si>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</si>
  <si>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</si>
  <si>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</si>
  <si>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</si>
  <si>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</si>
  <si>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</si>
  <si>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</si>
  <si>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</si>
  <si>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</si>
  <si>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</si>
  <si>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</si>
  <si>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</si>
  <si>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</si>
  <si>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</si>
  <si>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</si>
  <si>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</si>
  <si>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</si>
  <si>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</si>
  <si>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</si>
  <si>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</si>
  <si>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</si>
  <si>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</si>
  <si>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</si>
  <si>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</si>
  <si>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</si>
  <si>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</si>
  <si>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</si>
  <si>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</si>
  <si>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</si>
  <si>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</si>
  <si>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</si>
  <si>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</si>
  <si>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</si>
  <si>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</si>
  <si>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</si>
  <si>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</si>
  <si>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</si>
  <si>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</si>
  <si>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</si>
  <si>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</si>
  <si>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</si>
  <si>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</si>
  <si>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</si>
  <si>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</si>
  <si>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</si>
  <si>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</si>
  <si>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</si>
  <si>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</si>
  <si>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</si>
  <si>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</si>
  <si>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</si>
  <si>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</si>
  <si>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</si>
  <si>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</si>
  <si>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</si>
  <si>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</si>
  <si>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</si>
  <si>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</si>
  <si>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</si>
  <si>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</si>
  <si>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</si>
  <si>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</si>
  <si>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</si>
  <si>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</si>
  <si>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</si>
  <si>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</si>
  <si>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</si>
  <si>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</si>
  <si>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</si>
  <si>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</si>
  <si>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</si>
  <si>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</si>
  <si>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</si>
  <si>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</si>
  <si>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</si>
  <si>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</si>
  <si>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</si>
  <si>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</si>
  <si>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</si>
  <si>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</si>
  <si>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</si>
  <si>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</si>
  <si>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</si>
  <si>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</si>
  <si>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</si>
  <si>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</si>
  <si>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</si>
  <si>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</si>
  <si>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</si>
  <si>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</si>
  <si>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</si>
  <si>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</si>
  <si>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</si>
  <si>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</si>
  <si>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</si>
  <si>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</si>
  <si>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</si>
  <si>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</si>
  <si>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</si>
  <si>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</si>
  <si>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</si>
  <si>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</si>
  <si>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</si>
  <si>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</si>
  <si>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</si>
  <si>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</si>
  <si>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</si>
  <si>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</si>
  <si>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</si>
  <si>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</si>
  <si>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</si>
  <si>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</si>
  <si>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</si>
  <si>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</si>
  <si>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</si>
  <si>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</si>
  <si>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</si>
  <si>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</si>
  <si>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</si>
  <si>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</si>
  <si>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</si>
  <si>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</si>
  <si>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</si>
  <si>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</si>
  <si>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</si>
  <si>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</si>
  <si>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</si>
  <si>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</si>
  <si>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</si>
  <si>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</si>
  <si>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</si>
  <si>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</si>
  <si>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</si>
  <si>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</si>
  <si>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</si>
  <si>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</si>
  <si>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</si>
  <si>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</si>
  <si>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</si>
  <si>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</si>
  <si>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</si>
  <si>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</si>
  <si>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</si>
  <si>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</si>
  <si>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</si>
  <si>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</si>
  <si>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</si>
  <si>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</si>
  <si>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</si>
  <si>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</si>
  <si>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</si>
  <si>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</si>
  <si>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</si>
  <si>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</si>
  <si>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</si>
  <si>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</si>
  <si>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</si>
  <si>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</si>
  <si>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</si>
  <si>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</si>
  <si>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</si>
  <si>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</si>
  <si>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</si>
  <si>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</si>
  <si>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</si>
  <si>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</si>
  <si>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</si>
  <si>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</si>
  <si>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</si>
  <si>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</si>
  <si>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</si>
  <si>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</si>
  <si>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</si>
  <si>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</si>
  <si>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</si>
  <si>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</si>
  <si>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</si>
  <si>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</si>
  <si>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</si>
  <si>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</si>
  <si>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</si>
  <si>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</si>
  <si>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</si>
  <si>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</si>
  <si>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</si>
  <si>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</si>
  <si>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</si>
  <si>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</si>
  <si>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</si>
  <si>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</si>
  <si>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</si>
  <si>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</si>
  <si>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</si>
  <si>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</si>
  <si>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</si>
  <si>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</si>
  <si>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</si>
  <si>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</si>
  <si>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</si>
  <si>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</si>
  <si>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</si>
  <si>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</si>
  <si>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</si>
  <si>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</si>
  <si>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</si>
  <si>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</si>
  <si>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</si>
  <si>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</si>
  <si>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</si>
  <si>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</si>
  <si>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</si>
  <si>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</si>
  <si>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</si>
  <si>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</si>
  <si>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</si>
  <si>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</si>
  <si>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</si>
  <si>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</si>
  <si>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</si>
  <si>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</si>
  <si>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</si>
  <si>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</si>
  <si>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</si>
  <si>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</si>
  <si>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</si>
  <si>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</si>
  <si>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</si>
  <si>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</si>
  <si>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</si>
  <si>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</si>
  <si>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</si>
  <si>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</si>
  <si>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</si>
  <si>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</si>
  <si>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</si>
  <si>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</si>
  <si>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</si>
  <si>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</si>
  <si>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</si>
  <si>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</si>
  <si>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</si>
  <si>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</si>
  <si>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</si>
  <si>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</si>
  <si>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</si>
  <si>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</si>
  <si>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</si>
  <si>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</si>
  <si>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</si>
  <si>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</si>
  <si>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</si>
  <si>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</si>
  <si>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</si>
  <si>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</si>
  <si>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</si>
  <si>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</si>
  <si>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</si>
  <si>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</si>
  <si>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</si>
  <si>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</si>
  <si>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</si>
  <si>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</si>
  <si>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</si>
  <si>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</si>
  <si>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</si>
  <si>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</si>
  <si>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</si>
  <si>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</si>
  <si>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</si>
  <si>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</si>
  <si>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</si>
  <si>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</si>
  <si>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</si>
  <si>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</si>
  <si>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</si>
  <si>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</si>
  <si>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</si>
  <si>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</si>
  <si>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</si>
  <si>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</si>
  <si>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</si>
  <si>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</si>
  <si>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</si>
  <si>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</si>
  <si>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</si>
  <si>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</si>
  <si>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</si>
  <si>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</si>
  <si>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</si>
  <si>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</si>
  <si>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</si>
  <si>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</si>
  <si>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</si>
  <si>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</si>
  <si>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</si>
  <si>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</si>
  <si>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</si>
  <si>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</si>
  <si>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</si>
  <si>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</si>
  <si>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</si>
  <si>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</si>
  <si>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</si>
  <si>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</si>
  <si>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</si>
  <si>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</si>
  <si>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</si>
  <si>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</si>
  <si>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</si>
  <si>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</si>
  <si>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</si>
  <si>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</si>
  <si>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</si>
  <si>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</si>
  <si>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</si>
  <si>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</si>
  <si>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</si>
  <si>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</si>
  <si>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</si>
  <si>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</si>
  <si>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</si>
  <si>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</si>
  <si>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</si>
  <si>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</si>
  <si>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</si>
  <si>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</si>
  <si>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</si>
  <si>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</si>
  <si>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</si>
  <si>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</si>
  <si>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</si>
  <si>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</si>
  <si>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</si>
  <si>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</si>
  <si>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</si>
  <si>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</si>
  <si>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</si>
  <si>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</si>
  <si>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</si>
  <si>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</si>
  <si>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</si>
  <si>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</si>
  <si>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</si>
  <si>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</si>
  <si>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</si>
  <si>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</si>
  <si>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</si>
  <si>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</si>
  <si>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</si>
  <si>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</si>
  <si>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</si>
  <si>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</si>
  <si>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</si>
  <si>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</si>
  <si>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</si>
  <si>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</si>
  <si>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</si>
  <si>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</si>
  <si>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</si>
  <si>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</si>
  <si>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</si>
  <si>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</si>
  <si>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</si>
  <si>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</si>
  <si>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</si>
  <si>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</si>
  <si>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</si>
  <si>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</si>
  <si>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</si>
  <si>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</si>
  <si>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</si>
  <si>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</si>
  <si>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</si>
  <si>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</si>
  <si>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</si>
  <si>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</si>
  <si>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</si>
  <si>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</si>
  <si>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</si>
  <si>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</si>
  <si>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</si>
  <si>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</si>
  <si>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</si>
  <si>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</si>
  <si>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</si>
  <si>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</si>
  <si>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</si>
  <si>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</si>
  <si>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</si>
  <si>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</si>
  <si>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</si>
  <si>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</si>
  <si>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</si>
  <si>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</si>
  <si>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</si>
  <si>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</si>
  <si>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</si>
  <si>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</si>
  <si>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</si>
  <si>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</si>
  <si>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</si>
  <si>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</si>
  <si>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</si>
  <si>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</si>
  <si>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</si>
  <si>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</si>
  <si>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</si>
  <si>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</si>
  <si>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</si>
  <si>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</si>
  <si>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</si>
  <si>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</si>
  <si>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</si>
  <si>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</si>
  <si>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</si>
  <si>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</si>
  <si>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</si>
  <si>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</si>
  <si>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</si>
  <si>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</si>
  <si>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</si>
  <si>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</si>
  <si>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</si>
  <si>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</si>
  <si>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</si>
  <si>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</si>
  <si>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</si>
  <si>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</si>
  <si>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</si>
  <si>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</si>
  <si>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</si>
  <si>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</si>
  <si>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</si>
  <si>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</si>
  <si>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</si>
  <si>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</si>
  <si>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</si>
  <si>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</si>
  <si>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</si>
  <si>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</si>
  <si>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</si>
  <si>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</si>
  <si>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</si>
  <si>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</si>
  <si>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</si>
  <si>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</si>
  <si>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</si>
  <si>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</si>
  <si>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</si>
  <si>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</si>
  <si>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</si>
  <si>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</si>
  <si>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</si>
  <si>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</si>
  <si>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</si>
  <si>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</si>
  <si>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</si>
  <si>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</si>
  <si>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</si>
  <si>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</si>
  <si>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</si>
  <si>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</si>
  <si>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</si>
  <si>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</si>
  <si>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</si>
  <si>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</si>
  <si>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</si>
  <si>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</si>
  <si>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</si>
  <si>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</si>
  <si>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</si>
  <si>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</si>
  <si>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</si>
  <si>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</si>
  <si>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</si>
  <si>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</si>
  <si>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</si>
  <si>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</si>
  <si>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</si>
  <si>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</si>
  <si>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</si>
  <si>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</si>
  <si>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</si>
  <si>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</si>
  <si>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</si>
  <si>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</si>
  <si>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</si>
  <si>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</si>
  <si>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</si>
  <si>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</si>
  <si>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</si>
  <si>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</si>
  <si>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</si>
  <si>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</si>
  <si>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</si>
  <si>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</si>
  <si>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</si>
  <si>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</si>
  <si>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</si>
  <si>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</si>
  <si>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</si>
  <si>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</si>
  <si>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</si>
  <si>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</si>
  <si>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</si>
  <si>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</si>
  <si>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</si>
  <si>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</si>
  <si>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</si>
  <si>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</si>
  <si>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</si>
  <si>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</si>
  <si>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</si>
  <si>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</si>
  <si>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</si>
  <si>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</si>
  <si>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</si>
  <si>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</si>
  <si>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</si>
  <si>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</si>
  <si>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</si>
  <si>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</si>
  <si>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</si>
  <si>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</si>
  <si>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</si>
  <si>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</si>
  <si>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</si>
  <si>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</si>
  <si>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</si>
  <si>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</si>
  <si>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</si>
  <si>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</si>
  <si>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</si>
  <si>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</si>
  <si>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</si>
  <si>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</si>
  <si>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</si>
  <si>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</si>
  <si>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</si>
  <si>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</si>
  <si>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</si>
  <si>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</si>
  <si>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</si>
  <si>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</si>
  <si>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</si>
  <si>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</si>
  <si>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</si>
  <si>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</si>
  <si>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</si>
  <si>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</si>
  <si>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</si>
  <si>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</si>
  <si>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</si>
  <si>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</si>
  <si>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</si>
  <si>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</si>
  <si>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</si>
  <si>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</si>
  <si>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</si>
  <si>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</si>
  <si>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</si>
  <si>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</si>
  <si>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</si>
  <si>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</si>
  <si>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</si>
  <si>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</si>
  <si>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</si>
  <si>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</si>
  <si>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</si>
  <si>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</si>
  <si>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</si>
  <si>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</si>
  <si>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</si>
  <si>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</si>
  <si>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</si>
  <si>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</si>
  <si>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</si>
  <si>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</si>
  <si>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</si>
  <si>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</si>
  <si>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</si>
  <si>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</si>
  <si>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</si>
  <si>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</si>
  <si>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</si>
  <si>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</si>
  <si>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</si>
  <si>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</si>
  <si>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</si>
  <si>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</si>
  <si>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</si>
  <si>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</si>
  <si>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</si>
  <si>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</si>
  <si>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</si>
  <si>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</si>
  <si>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</si>
  <si>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</si>
  <si>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</si>
  <si>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</si>
  <si>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</si>
  <si>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</si>
  <si>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</si>
  <si>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</si>
  <si>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</si>
  <si>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</si>
  <si>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</si>
  <si>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</si>
  <si>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</si>
  <si>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</si>
  <si>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</si>
  <si>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</si>
  <si>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</si>
  <si>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</si>
  <si>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</si>
  <si>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</si>
  <si>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</si>
  <si>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</si>
  <si>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</si>
  <si>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</si>
  <si>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</si>
  <si>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</si>
  <si>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</si>
  <si>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</si>
  <si>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</si>
  <si>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</si>
  <si>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</si>
  <si>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</si>
  <si>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</si>
  <si>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</si>
  <si>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</si>
  <si>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</si>
  <si>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</si>
  <si>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</si>
  <si>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</si>
  <si>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</si>
  <si>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</si>
  <si>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</si>
  <si>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</si>
  <si>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</si>
  <si>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</si>
  <si>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</si>
  <si>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</si>
  <si>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</si>
  <si>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</si>
  <si>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</si>
  <si>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</si>
  <si>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</si>
  <si>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</si>
  <si>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</si>
  <si>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</si>
  <si>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</si>
  <si>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</si>
  <si>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</si>
  <si>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</si>
  <si>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</si>
  <si>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</si>
  <si>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</si>
  <si>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</si>
  <si>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</si>
  <si>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</si>
  <si>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</si>
  <si>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</si>
  <si>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</si>
  <si>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</si>
  <si>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</si>
  <si>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</si>
  <si>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</si>
  <si>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</si>
  <si>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</si>
  <si>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</si>
  <si>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</si>
  <si>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</si>
  <si>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</si>
  <si>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</si>
  <si>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</si>
  <si>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</si>
  <si>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</si>
  <si>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</si>
  <si>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</si>
  <si>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</si>
  <si>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</si>
  <si>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</si>
  <si>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</si>
  <si>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</si>
  <si>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</si>
  <si>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</si>
  <si>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</si>
  <si>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</si>
  <si>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</si>
  <si>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</si>
  <si>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</si>
  <si>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</si>
  <si>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</si>
  <si>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</si>
  <si>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</si>
  <si>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</si>
  <si>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</si>
  <si>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</si>
  <si>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</si>
  <si>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</si>
  <si>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</si>
  <si>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</si>
  <si>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</si>
  <si>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</si>
  <si>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</si>
  <si>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</si>
  <si>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</si>
  <si>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</si>
  <si>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</si>
  <si>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</si>
  <si>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</si>
  <si>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</si>
  <si>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</si>
  <si>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</si>
  <si>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</si>
  <si>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</si>
  <si>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</si>
  <si>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</si>
  <si>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</si>
  <si>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</si>
  <si>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</si>
  <si>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</si>
  <si>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</si>
  <si>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</si>
  <si>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</si>
  <si>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</si>
  <si>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</si>
  <si>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</si>
  <si>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</si>
  <si>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</si>
  <si>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</si>
  <si>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</si>
  <si>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</si>
  <si>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</si>
  <si>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</si>
  <si>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</si>
  <si>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</si>
  <si>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</si>
  <si>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</si>
  <si>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</si>
  <si>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</si>
  <si>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</si>
  <si>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</si>
  <si>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</si>
  <si>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</si>
  <si>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</si>
  <si>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</si>
  <si>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</si>
  <si>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</si>
  <si>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</si>
  <si>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</si>
  <si>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</si>
  <si>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</si>
  <si>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</si>
  <si>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</si>
  <si>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</si>
  <si>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</si>
  <si>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</si>
  <si>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</si>
  <si>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</si>
  <si>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</si>
  <si>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</si>
  <si>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</si>
  <si>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</si>
  <si>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</si>
  <si>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</si>
  <si>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</si>
  <si>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</si>
  <si>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</si>
  <si>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</si>
  <si>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</si>
  <si>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</si>
  <si>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</si>
  <si>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</si>
  <si>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</si>
  <si>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</si>
  <si>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</si>
  <si>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</si>
  <si>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</si>
  <si>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</si>
  <si>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</si>
  <si>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</si>
  <si>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</si>
  <si>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</si>
  <si>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</si>
  <si>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</si>
  <si>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</si>
  <si>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</si>
  <si>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</si>
  <si>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</si>
  <si>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</si>
  <si>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</si>
  <si>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</si>
  <si>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</si>
  <si>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</si>
  <si>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</si>
  <si>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</si>
  <si>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</si>
  <si>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</si>
  <si>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</si>
  <si>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</si>
  <si>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</si>
  <si>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</si>
  <si>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</si>
  <si>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</si>
  <si>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</si>
  <si>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</si>
  <si>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</si>
  <si>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</si>
  <si>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</si>
  <si>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</si>
  <si>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</si>
  <si>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</si>
  <si>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</si>
  <si>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</si>
  <si>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</si>
  <si>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</si>
  <si>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</si>
  <si>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</si>
  <si>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</si>
  <si>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</si>
  <si>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</si>
  <si>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</si>
  <si>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</si>
  <si>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</si>
  <si>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</si>
  <si>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</si>
  <si>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</si>
  <si>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</si>
  <si>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</si>
  <si>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</si>
  <si>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</si>
  <si>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</si>
  <si>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</si>
  <si>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</si>
  <si>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</si>
  <si>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</si>
  <si>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</si>
  <si>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</si>
  <si>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</si>
  <si>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</si>
  <si>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</si>
  <si>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</si>
  <si>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</si>
  <si>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</si>
  <si>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</si>
  <si>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</si>
  <si>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</si>
  <si>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</si>
  <si>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</si>
  <si>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</si>
  <si>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</si>
  <si>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</si>
  <si>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</si>
  <si>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</si>
  <si>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</si>
  <si>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</si>
  <si>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</si>
  <si>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</si>
  <si>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</si>
  <si>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</si>
  <si>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</si>
  <si>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</si>
  <si>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</si>
  <si>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</si>
  <si>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</si>
  <si>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</si>
  <si>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</si>
  <si>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</si>
  <si>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</si>
  <si>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</si>
  <si>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</si>
  <si>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</si>
  <si>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</si>
  <si>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</si>
  <si>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</si>
  <si>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</si>
  <si>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</si>
  <si>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</si>
  <si>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</si>
  <si>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</si>
  <si>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</si>
  <si>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</si>
  <si>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</si>
  <si>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</si>
  <si>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</si>
  <si>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</si>
  <si>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</si>
  <si>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</si>
  <si>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</si>
  <si>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</si>
  <si>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</si>
  <si>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</si>
  <si>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</si>
  <si>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</si>
  <si>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</si>
  <si>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</si>
  <si>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</si>
  <si>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</si>
  <si>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</si>
  <si>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</si>
  <si>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</si>
  <si>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</si>
  <si>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</si>
  <si>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</si>
  <si>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</si>
  <si>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</si>
  <si>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</si>
  <si>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</si>
  <si>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</si>
  <si>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</si>
  <si>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</si>
  <si>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</si>
  <si>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</si>
  <si>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</si>
  <si>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</si>
  <si>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</si>
  <si>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</si>
  <si>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</si>
  <si>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</si>
  <si>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</si>
  <si>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</si>
  <si>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</si>
  <si>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</si>
  <si>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</si>
  <si>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</si>
  <si>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</si>
  <si>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</si>
  <si>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</si>
  <si>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</si>
  <si>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</si>
  <si>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</si>
  <si>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</si>
  <si>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</si>
  <si>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</si>
  <si>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</si>
  <si>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</si>
  <si>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</si>
  <si>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</si>
  <si>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</si>
  <si>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</si>
  <si>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</si>
  <si>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</si>
  <si>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</si>
  <si>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</si>
  <si>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</si>
  <si>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</si>
  <si>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</si>
  <si>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</si>
  <si>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</si>
  <si>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</si>
  <si>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</si>
  <si>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</si>
  <si>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</si>
  <si>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</si>
  <si>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</si>
  <si>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</si>
  <si>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</si>
  <si>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</si>
  <si>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</si>
  <si>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</si>
  <si>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</si>
  <si>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</si>
  <si>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</si>
  <si>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</si>
  <si>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</si>
  <si>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</si>
  <si>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</si>
  <si>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</si>
  <si>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</si>
  <si>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</si>
  <si>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</si>
  <si>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</si>
  <si>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</si>
  <si>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</si>
  <si>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</si>
  <si>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</si>
  <si>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</si>
  <si>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</si>
  <si>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</si>
  <si>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</si>
  <si>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</si>
  <si>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</si>
  <si>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</si>
  <si>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</si>
  <si>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</si>
  <si>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</si>
  <si>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</si>
  <si>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</si>
  <si>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</si>
  <si>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</si>
  <si>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</si>
  <si>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</si>
  <si>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</si>
  <si>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</si>
  <si>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</si>
  <si>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</si>
  <si>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</si>
  <si>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</si>
  <si>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</si>
  <si>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</si>
  <si>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</si>
  <si>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</si>
  <si>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</si>
  <si>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</si>
  <si>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</si>
  <si>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</si>
  <si>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</si>
  <si>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</si>
  <si>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</si>
  <si>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</si>
  <si>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</si>
  <si>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</si>
  <si>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</si>
  <si>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</si>
  <si>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</si>
  <si>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</si>
  <si>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</si>
  <si>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</si>
  <si>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</si>
  <si>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</si>
  <si>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</si>
  <si>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</si>
  <si>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</si>
  <si>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</si>
  <si>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</si>
  <si>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</si>
  <si>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</si>
  <si>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</si>
  <si>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</si>
  <si>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</si>
  <si>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</si>
  <si>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</si>
  <si>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</si>
  <si>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</si>
  <si>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</si>
  <si>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</si>
  <si>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</si>
  <si>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</si>
  <si>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</si>
  <si>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</si>
  <si>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</si>
  <si>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</si>
  <si>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</si>
  <si>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</si>
  <si>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</si>
  <si>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</si>
  <si>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</si>
  <si>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</si>
  <si>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</si>
  <si>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</si>
  <si>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</si>
  <si>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</si>
  <si>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</si>
  <si>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</si>
  <si>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</si>
  <si>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</si>
  <si>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</si>
  <si>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</si>
  <si>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</si>
  <si>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</si>
  <si>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</si>
  <si>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</si>
  <si>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</si>
  <si>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</si>
  <si>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</si>
  <si>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</si>
  <si>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</si>
  <si>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</si>
  <si>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</si>
  <si>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</si>
  <si>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</si>
  <si>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</si>
  <si>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</si>
  <si>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</si>
  <si>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</si>
  <si>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</si>
  <si>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</si>
  <si>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</si>
  <si>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</si>
  <si>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</si>
  <si>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</si>
  <si>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</si>
  <si>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</si>
  <si>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</si>
  <si>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</si>
  <si>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</si>
  <si>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</si>
  <si>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</si>
  <si>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</si>
  <si>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</si>
  <si>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</si>
  <si>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</si>
  <si>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</si>
  <si>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</si>
  <si>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</si>
  <si>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</si>
  <si>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</si>
  <si>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</si>
  <si>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</si>
  <si>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</si>
  <si>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</si>
  <si>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</si>
  <si>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</si>
  <si>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</si>
  <si>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</si>
  <si>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</si>
  <si>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</si>
  <si>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</si>
  <si>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</si>
  <si>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</si>
  <si>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</si>
  <si>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</si>
  <si>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</si>
  <si>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</si>
  <si>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</si>
  <si>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</si>
  <si>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</si>
  <si>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</si>
  <si>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</si>
  <si>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</si>
  <si>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</si>
  <si>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</si>
  <si>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</si>
  <si>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</si>
  <si>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</si>
  <si>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</si>
  <si>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</si>
  <si>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</si>
  <si>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</si>
  <si>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</si>
  <si>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</si>
  <si>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</si>
  <si>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</si>
  <si>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</si>
  <si>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</si>
  <si>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</si>
  <si>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</si>
  <si>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</si>
  <si>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</si>
  <si>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</si>
  <si>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</si>
  <si>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</si>
  <si>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</si>
  <si>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</si>
  <si>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</si>
  <si>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</si>
  <si>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</si>
  <si>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</si>
  <si>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</si>
  <si>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</si>
  <si>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</si>
  <si>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</si>
  <si>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</si>
  <si>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</si>
  <si>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</si>
  <si>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</si>
  <si>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</si>
  <si>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</si>
  <si>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</si>
  <si>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</si>
  <si>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</si>
  <si>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</si>
  <si>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</si>
  <si>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</si>
  <si>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</si>
  <si>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</si>
  <si>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</si>
  <si>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</si>
  <si>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</si>
  <si>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</si>
  <si>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</si>
  <si>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</si>
  <si>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</si>
  <si>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</si>
  <si>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</si>
  <si>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</si>
  <si>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</si>
  <si>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</si>
  <si>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</si>
  <si>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</si>
  <si>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</si>
  <si>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</si>
  <si>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</si>
  <si>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</si>
  <si>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</si>
  <si>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</si>
  <si>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</si>
  <si>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</si>
  <si>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</si>
  <si>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</si>
  <si>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</si>
  <si>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</si>
  <si>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</si>
  <si>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</si>
  <si>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</si>
  <si>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</si>
  <si>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</si>
  <si>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</si>
  <si>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</si>
  <si>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</si>
  <si>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</si>
  <si>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</si>
  <si>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</si>
  <si>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</si>
  <si>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</si>
  <si>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</si>
  <si>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</si>
  <si>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</si>
  <si>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</si>
  <si>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</si>
  <si>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</si>
  <si>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</si>
  <si>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</si>
  <si>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</si>
  <si>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</si>
  <si>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</si>
  <si>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</si>
  <si>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</si>
  <si>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</si>
  <si>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</si>
  <si>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</si>
  <si>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</si>
  <si>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</si>
  <si>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</si>
  <si>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</si>
  <si>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</si>
  <si>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</si>
  <si>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</si>
  <si>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</si>
  <si>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</si>
  <si>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</si>
  <si>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</si>
  <si>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</si>
  <si>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</si>
  <si>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</si>
  <si>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</si>
  <si>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</si>
  <si>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</si>
  <si>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</si>
  <si>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</si>
  <si>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</si>
  <si>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</si>
  <si>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</si>
  <si>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</si>
  <si>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</si>
  <si>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</si>
  <si>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</si>
  <si>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</si>
  <si>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</si>
  <si>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</si>
  <si>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</si>
  <si>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</si>
  <si>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</si>
  <si>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</si>
  <si>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</si>
  <si>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</si>
  <si>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</si>
  <si>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</si>
  <si>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</si>
  <si>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</si>
  <si>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</si>
  <si>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</si>
  <si>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</si>
  <si>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</si>
  <si>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</si>
  <si>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</si>
  <si>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</si>
  <si>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</si>
  <si>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</si>
  <si>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</si>
  <si>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</si>
  <si>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</si>
  <si>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</si>
  <si>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</si>
  <si>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</si>
  <si>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</si>
  <si>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</si>
  <si>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</si>
  <si>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</si>
  <si>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</si>
  <si>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</si>
  <si>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</si>
  <si>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</si>
  <si>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</si>
  <si>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</si>
  <si>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</si>
  <si>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</si>
  <si>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</si>
  <si>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</si>
  <si>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</si>
  <si>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</si>
  <si>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</si>
  <si>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</si>
  <si>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</si>
  <si>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</si>
  <si>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</si>
  <si>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</si>
  <si>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</si>
  <si>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</si>
  <si>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</si>
  <si>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</si>
  <si>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</si>
  <si>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</si>
  <si>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</si>
  <si>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</si>
  <si>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</si>
  <si>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</si>
  <si>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</si>
  <si>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</si>
  <si>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</si>
  <si>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</si>
  <si>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</si>
  <si>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</si>
  <si>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</si>
  <si>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</si>
  <si>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</si>
  <si>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</si>
  <si>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</si>
  <si>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</si>
  <si>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</si>
  <si>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</si>
  <si>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</si>
  <si>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</si>
  <si>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</si>
  <si>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</si>
  <si>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</si>
  <si>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</si>
  <si>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</si>
  <si>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</si>
  <si>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</si>
  <si>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</si>
  <si>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</si>
  <si>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</si>
  <si>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</si>
  <si>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</si>
  <si>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</si>
  <si>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</si>
  <si>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</si>
  <si>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</si>
  <si>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</si>
  <si>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</si>
  <si>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</si>
  <si>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</si>
  <si>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</si>
  <si>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</si>
  <si>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</si>
  <si>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</si>
  <si>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</si>
  <si>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</si>
  <si>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</si>
  <si>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</si>
  <si>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</si>
  <si>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</si>
  <si>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</si>
  <si>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</si>
  <si>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</si>
  <si>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</si>
  <si>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</si>
  <si>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</si>
  <si>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</si>
  <si>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</si>
  <si>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</si>
  <si>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</si>
  <si>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</si>
  <si>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</si>
  <si>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</si>
  <si>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</si>
  <si>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</si>
  <si>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</si>
  <si>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</si>
  <si>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</si>
  <si>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</si>
  <si>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</si>
  <si>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</si>
  <si>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</si>
  <si>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</si>
  <si>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</si>
  <si>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</si>
  <si>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</si>
  <si>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</si>
  <si>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</si>
  <si>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</si>
  <si>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</si>
  <si>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</si>
  <si>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</si>
  <si>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</si>
  <si>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</si>
  <si>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</si>
  <si>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</si>
  <si>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</si>
  <si>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</si>
  <si>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</si>
  <si>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</si>
  <si>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</si>
  <si>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</si>
  <si>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</si>
  <si>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</si>
  <si>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</si>
  <si>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</si>
  <si>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</si>
  <si>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</si>
  <si>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</si>
  <si>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</si>
  <si>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</si>
  <si>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</si>
  <si>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</si>
  <si>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</si>
  <si>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</si>
  <si>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</si>
  <si>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</si>
  <si>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</si>
  <si>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</si>
  <si>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</si>
  <si>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</si>
  <si>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</si>
  <si>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</si>
  <si>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</si>
  <si>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</si>
  <si>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</si>
  <si>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</si>
  <si>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</si>
  <si>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</si>
  <si>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</si>
  <si>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</si>
  <si>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</si>
  <si>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</si>
  <si>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</si>
  <si>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</si>
  <si>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</si>
  <si>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</si>
  <si>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</si>
  <si>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</si>
  <si>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</si>
  <si>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</si>
  <si>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</si>
  <si>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</si>
  <si>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</si>
  <si>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</si>
  <si>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</si>
  <si>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</si>
  <si>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</si>
  <si>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</si>
  <si>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</si>
  <si>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</si>
  <si>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</si>
  <si>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</si>
  <si>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</si>
  <si>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</si>
  <si>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</si>
  <si>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</si>
  <si>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</si>
  <si>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</si>
  <si>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</si>
  <si>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</si>
  <si>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</si>
  <si>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</si>
  <si>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</si>
  <si>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</si>
  <si>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</si>
  <si>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</si>
  <si>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</si>
  <si>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</si>
  <si>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</si>
  <si>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</si>
  <si>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</si>
  <si>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</si>
  <si>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</si>
  <si>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</si>
  <si>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</si>
  <si>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</si>
  <si>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</si>
  <si>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</si>
  <si>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</si>
  <si>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</si>
  <si>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</si>
  <si>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</si>
  <si>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</si>
  <si>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</si>
  <si>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</si>
  <si>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</si>
  <si>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</si>
  <si>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</si>
  <si>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</si>
  <si>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</si>
  <si>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</si>
  <si>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</si>
  <si>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</si>
  <si>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</si>
  <si>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</si>
  <si>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</si>
  <si>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</si>
  <si>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</si>
  <si>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</si>
  <si>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</si>
  <si>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</si>
  <si>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</si>
  <si>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</si>
  <si>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</si>
  <si>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</si>
  <si>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</si>
  <si>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</si>
  <si>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</si>
  <si>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</si>
  <si>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</si>
  <si>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</si>
  <si>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</si>
  <si>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</si>
  <si>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</si>
  <si>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</si>
  <si>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</si>
  <si>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</si>
  <si>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</si>
  <si>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</si>
  <si>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</si>
  <si>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</si>
  <si>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</si>
  <si>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</si>
  <si>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</si>
  <si>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</si>
  <si>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</si>
  <si>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</si>
  <si>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</si>
  <si>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</si>
  <si>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</si>
  <si>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</si>
  <si>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</si>
  <si>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</si>
  <si>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</si>
  <si>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</si>
  <si>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</si>
  <si>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</si>
  <si>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</si>
  <si>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</si>
  <si>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</si>
  <si>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</si>
  <si>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</si>
  <si>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</si>
  <si>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</si>
  <si>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</si>
  <si>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</si>
  <si>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</si>
  <si>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</si>
  <si>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</si>
  <si>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</si>
  <si>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</si>
  <si>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</si>
  <si>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</si>
  <si>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</si>
  <si>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</si>
  <si>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</si>
  <si>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</si>
  <si>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</si>
  <si>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</si>
  <si>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</si>
  <si>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</si>
  <si>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</si>
  <si>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</si>
  <si>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</si>
  <si>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</si>
  <si>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</si>
  <si>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</si>
  <si>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</si>
  <si>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</si>
  <si>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</si>
  <si>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</si>
  <si>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</si>
  <si>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</si>
  <si>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</si>
  <si>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</si>
  <si>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</si>
  <si>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</si>
  <si>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</si>
  <si>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</si>
  <si>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</si>
  <si>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</si>
  <si>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</si>
  <si>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</si>
  <si>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</si>
  <si>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</si>
  <si>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</si>
  <si>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</si>
  <si>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</si>
  <si>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</si>
  <si>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</si>
  <si>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</si>
  <si>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</si>
  <si>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</si>
  <si>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</si>
  <si>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</si>
  <si>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</si>
  <si>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</si>
  <si>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</si>
  <si>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</si>
  <si>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</si>
  <si>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</si>
  <si>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</si>
  <si>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</si>
  <si>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</si>
  <si>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</si>
  <si>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</si>
  <si>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</si>
  <si>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</si>
  <si>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</si>
  <si>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</si>
  <si>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</si>
  <si>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</si>
  <si>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</si>
  <si>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</si>
  <si>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</si>
  <si>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</si>
  <si>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</si>
  <si>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</si>
  <si>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</si>
  <si>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</si>
  <si>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</si>
  <si>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</si>
  <si>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</si>
  <si>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</si>
  <si>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</si>
  <si>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</si>
  <si>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</si>
  <si>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</si>
  <si>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</si>
  <si>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</si>
  <si>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</si>
  <si>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</si>
  <si>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</si>
  <si>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</si>
  <si>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</si>
  <si>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</si>
  <si>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</si>
  <si>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</si>
  <si>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</si>
  <si>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</si>
  <si>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</si>
  <si>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</si>
  <si>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</si>
  <si>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</si>
  <si>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</si>
  <si>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</si>
  <si>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</si>
  <si>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</si>
  <si>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</si>
  <si>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</si>
  <si>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</si>
  <si>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</si>
  <si>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</si>
  <si>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</si>
  <si>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</si>
  <si>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</si>
  <si>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</si>
  <si>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</si>
  <si>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</si>
  <si>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</si>
  <si>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</si>
  <si>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</si>
  <si>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</si>
  <si>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</si>
  <si>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</si>
  <si>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</si>
  <si>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</si>
  <si>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</si>
  <si>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</si>
  <si>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</si>
  <si>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</si>
  <si>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</si>
  <si>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</si>
  <si>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</si>
  <si>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</si>
  <si>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</si>
  <si>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</si>
  <si>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</si>
  <si>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</si>
  <si>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</si>
  <si>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</si>
  <si>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</si>
  <si>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</si>
  <si>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</si>
  <si>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</si>
  <si>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</si>
  <si>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</si>
  <si>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</si>
  <si>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</si>
  <si>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</si>
  <si>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</si>
  <si>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</si>
  <si>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</si>
  <si>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</si>
  <si>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</si>
  <si>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</si>
  <si>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</si>
  <si>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</si>
  <si>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</si>
  <si>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</si>
  <si>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</si>
  <si>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</si>
  <si>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</si>
  <si>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</si>
  <si>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</si>
  <si>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</si>
  <si>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</si>
  <si>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</si>
  <si>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</si>
  <si>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</si>
  <si>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</si>
  <si>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</si>
  <si>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</si>
  <si>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</si>
  <si>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</si>
  <si>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</si>
  <si>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</si>
  <si>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</si>
  <si>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</si>
  <si>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</si>
  <si>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</si>
  <si>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</si>
  <si>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</si>
  <si>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</si>
  <si>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</si>
  <si>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</si>
  <si>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</si>
  <si>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</si>
  <si>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</si>
  <si>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</si>
  <si>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</si>
  <si>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</si>
  <si>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</si>
  <si>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</si>
  <si>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</si>
  <si>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</si>
  <si>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</si>
  <si>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</si>
  <si>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</si>
  <si>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</si>
  <si>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</si>
  <si>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</si>
  <si>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</si>
  <si>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</si>
  <si>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</si>
  <si>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</si>
  <si>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</si>
  <si>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</si>
  <si>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</si>
  <si>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</si>
  <si>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</si>
  <si>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</si>
  <si>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</si>
  <si>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</si>
  <si>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</si>
  <si>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</si>
  <si>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</si>
  <si>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</si>
  <si>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</si>
  <si>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</si>
  <si>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</si>
  <si>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</si>
  <si>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</si>
  <si>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</si>
  <si>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</si>
  <si>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</si>
  <si>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</si>
  <si>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</si>
  <si>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</si>
  <si>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</si>
  <si>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</si>
  <si>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</si>
  <si>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</si>
  <si>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</si>
  <si>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</si>
  <si>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</si>
  <si>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</si>
  <si>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</si>
  <si>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</si>
  <si>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</si>
  <si>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</si>
  <si>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</si>
  <si>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</si>
  <si>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</si>
  <si>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</si>
  <si>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</si>
  <si>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</si>
  <si>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</si>
  <si>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</si>
  <si>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</si>
  <si>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</si>
  <si>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</si>
  <si>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</si>
  <si>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</si>
  <si>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</si>
  <si>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</si>
  <si>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</si>
  <si>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</si>
  <si>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</si>
  <si>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</si>
  <si>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</si>
  <si>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</si>
  <si>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</si>
  <si>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</si>
  <si>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</si>
  <si>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</si>
  <si>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</si>
  <si>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</si>
  <si>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</si>
  <si>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</si>
  <si>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</si>
  <si>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</si>
  <si>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</si>
  <si>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</si>
  <si>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</si>
  <si>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</si>
  <si>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</si>
  <si>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</si>
  <si>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</si>
  <si>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</si>
  <si>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</si>
  <si>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</si>
  <si>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</si>
  <si>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</si>
  <si>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</si>
  <si>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</si>
  <si>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</si>
  <si>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</si>
  <si>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</si>
  <si>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</si>
  <si>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</si>
  <si>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</si>
  <si>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</si>
  <si>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</si>
  <si>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</si>
  <si>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</si>
  <si>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</si>
  <si>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</si>
  <si>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</si>
  <si>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</si>
  <si>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</si>
  <si>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</si>
  <si>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</si>
  <si>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</si>
  <si>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</si>
  <si>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</si>
  <si>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</si>
  <si>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</si>
  <si>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</si>
  <si>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</si>
  <si>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</si>
  <si>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</si>
  <si>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</si>
  <si>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</si>
  <si>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</si>
  <si>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</si>
  <si>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</si>
  <si>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</si>
  <si>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</si>
  <si>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</si>
  <si>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</si>
  <si>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</si>
  <si>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</si>
  <si>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</si>
  <si>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</si>
  <si>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</si>
  <si>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</si>
  <si>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</si>
  <si>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</si>
  <si>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</si>
  <si>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</si>
  <si>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</si>
  <si>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</si>
  <si>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</si>
  <si>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</si>
  <si>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</si>
  <si>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</si>
  <si>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</si>
  <si>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</si>
  <si>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</si>
  <si>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</si>
  <si>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</si>
  <si>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</si>
  <si>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</si>
  <si>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</si>
  <si>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</si>
  <si>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</si>
  <si>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</si>
  <si>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</si>
  <si>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</si>
  <si>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</si>
  <si>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</si>
  <si>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</si>
  <si>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</si>
  <si>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</si>
  <si>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</si>
  <si>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</si>
  <si>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</si>
  <si>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</si>
  <si>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</si>
  <si>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</si>
  <si>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</si>
  <si>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</si>
  <si>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</si>
  <si>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</si>
  <si>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</si>
  <si>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</si>
  <si>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</si>
  <si>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</si>
  <si>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</si>
  <si>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</si>
  <si>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</si>
  <si>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</si>
  <si>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</si>
  <si>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</si>
  <si>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</si>
  <si>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</si>
  <si>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</si>
  <si>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</si>
  <si>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</si>
  <si>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</si>
  <si>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</si>
  <si>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</si>
  <si>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</si>
  <si>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</si>
  <si>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</si>
  <si>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</si>
  <si>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</si>
  <si>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</si>
  <si>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</si>
  <si>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</si>
  <si>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</si>
  <si>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</si>
  <si>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</si>
  <si>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</si>
  <si>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</si>
  <si>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</si>
  <si>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</si>
  <si>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</si>
  <si>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</si>
  <si>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</si>
  <si>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</si>
  <si>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</si>
  <si>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</si>
  <si>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</si>
  <si>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</si>
  <si>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</si>
  <si>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</si>
  <si>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</si>
  <si>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</si>
  <si>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</si>
  <si>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</si>
  <si>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</si>
  <si>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</si>
  <si>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</si>
  <si>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</si>
  <si>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</si>
  <si>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</si>
  <si>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</si>
  <si>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</si>
  <si>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</si>
  <si>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</si>
  <si>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</si>
  <si>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</si>
  <si>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</si>
  <si>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</si>
  <si>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</si>
  <si>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</si>
  <si>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</si>
  <si>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</si>
  <si>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</si>
  <si>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</si>
  <si>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</si>
  <si>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</si>
  <si>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</si>
  <si>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</si>
  <si>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</si>
  <si>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</si>
  <si>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</si>
  <si>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</si>
  <si>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</si>
  <si>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</si>
  <si>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</si>
  <si>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</si>
  <si>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</si>
  <si>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</si>
  <si>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</si>
  <si>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</si>
  <si>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</si>
  <si>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</si>
  <si>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</si>
  <si>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</si>
  <si>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</si>
  <si>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</si>
  <si>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</si>
  <si>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</si>
  <si>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</si>
  <si>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</si>
  <si>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</si>
  <si>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</si>
  <si>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</si>
  <si>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</si>
  <si>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</si>
  <si>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</si>
  <si>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</si>
  <si>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</si>
  <si>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</si>
  <si>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</si>
  <si>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</si>
  <si>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</si>
  <si>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</si>
  <si>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</si>
  <si>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</si>
  <si>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</si>
  <si>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</si>
  <si>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</si>
  <si>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</si>
  <si>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</si>
  <si>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</si>
  <si>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</si>
  <si>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</si>
  <si>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</si>
  <si>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</si>
  <si>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</si>
  <si>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</si>
  <si>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</si>
  <si>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</si>
  <si>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</si>
  <si>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</si>
  <si>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</si>
  <si>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</si>
  <si>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</si>
  <si>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</si>
  <si>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</si>
  <si>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</si>
  <si>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</si>
  <si>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</si>
  <si>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</si>
  <si>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</si>
  <si>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</si>
  <si>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</si>
  <si>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</si>
  <si>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</si>
  <si>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</si>
  <si>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</si>
  <si>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</si>
  <si>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</si>
  <si>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</si>
  <si>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</si>
  <si>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</si>
  <si>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</si>
  <si>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</si>
  <si>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</si>
  <si>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</si>
  <si>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</si>
  <si>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</si>
  <si>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</si>
  <si>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</si>
  <si>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</si>
  <si>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</si>
  <si>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</si>
  <si>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</si>
  <si>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</si>
  <si>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</si>
  <si>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</si>
  <si>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</si>
  <si>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</si>
  <si>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</si>
  <si>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</si>
  <si>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</si>
  <si>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</si>
  <si>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</si>
  <si>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</si>
  <si>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</si>
  <si>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</si>
  <si>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</si>
  <si>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</si>
  <si>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</si>
  <si>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</si>
  <si>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</si>
  <si>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</si>
  <si>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</si>
  <si>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</si>
  <si>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</si>
  <si>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</si>
  <si>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</si>
  <si>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</si>
  <si>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</si>
  <si>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</si>
  <si>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</si>
  <si>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</si>
  <si>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</si>
  <si>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</si>
  <si>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</si>
  <si>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</si>
  <si>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</si>
  <si>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</si>
  <si>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</si>
  <si>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</si>
  <si>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</si>
  <si>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</si>
  <si>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</si>
  <si>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</si>
  <si>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</si>
  <si>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</si>
  <si>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</si>
  <si>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</si>
  <si>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</si>
  <si>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</si>
  <si>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</si>
  <si>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</si>
  <si>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</si>
  <si>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</si>
  <si>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</si>
  <si>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</si>
  <si>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</si>
  <si>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</si>
  <si>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</si>
  <si>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</si>
  <si>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</si>
  <si>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</si>
  <si>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</si>
  <si>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</si>
  <si>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</si>
  <si>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</si>
  <si>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</si>
  <si>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</si>
  <si>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</si>
  <si>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</si>
  <si>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</si>
  <si>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</si>
  <si>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</si>
  <si>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</si>
  <si>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</si>
  <si>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</si>
  <si>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</si>
  <si>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</si>
  <si>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</si>
  <si>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</si>
  <si>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</si>
  <si>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</si>
  <si>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</si>
  <si>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</si>
  <si>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</si>
  <si>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</si>
  <si>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</si>
  <si>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</si>
  <si>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</si>
  <si>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</si>
  <si>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</si>
  <si>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</si>
  <si>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</si>
  <si>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</si>
  <si>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</si>
  <si>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</si>
  <si>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</si>
  <si>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</si>
  <si>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</si>
  <si>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</si>
  <si>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</si>
  <si>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</si>
  <si>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</si>
  <si>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</si>
  <si>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</si>
  <si>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</si>
  <si>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</si>
  <si>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</si>
  <si>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</si>
  <si>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</si>
  <si>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</si>
  <si>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</si>
  <si>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</si>
  <si>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</si>
  <si>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</si>
  <si>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</si>
  <si>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</si>
  <si>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</si>
  <si>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</si>
  <si>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</si>
  <si>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</si>
  <si>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</si>
  <si>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</si>
  <si>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</si>
  <si>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</si>
  <si>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</si>
  <si>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</si>
  <si>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</si>
  <si>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</si>
  <si>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</si>
  <si>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</si>
  <si>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</si>
  <si>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</si>
  <si>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</si>
  <si>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</si>
  <si>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</si>
  <si>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</si>
  <si>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</si>
  <si>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</si>
  <si>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</si>
  <si>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</si>
  <si>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</si>
  <si>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</si>
  <si>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</si>
  <si>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</si>
  <si>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</si>
  <si>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</si>
  <si>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</si>
  <si>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</si>
  <si>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</si>
  <si>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</si>
  <si>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</si>
  <si>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</si>
  <si>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</si>
  <si>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</si>
  <si>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</si>
  <si>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</si>
  <si>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</si>
  <si>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</si>
  <si>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</si>
  <si>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</si>
  <si>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</si>
  <si>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</si>
  <si>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</si>
  <si>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</si>
  <si>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</si>
  <si>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</si>
  <si>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</si>
  <si>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</si>
  <si>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</si>
  <si>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</si>
  <si>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</si>
  <si>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</si>
  <si>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</si>
  <si>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</si>
  <si>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</si>
  <si>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</si>
  <si>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</si>
  <si>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</si>
  <si>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</si>
  <si>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</si>
  <si>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</si>
  <si>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</si>
  <si>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</si>
  <si>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</si>
  <si>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</si>
  <si>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</si>
  <si>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</si>
  <si>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</si>
  <si>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</si>
  <si>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</si>
  <si>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</si>
  <si>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</si>
  <si>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</si>
  <si>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</si>
  <si>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</si>
  <si>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</si>
  <si>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</si>
  <si>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</si>
  <si>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</si>
  <si>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</si>
  <si>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</si>
  <si>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</si>
  <si>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</si>
  <si>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</si>
  <si>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</si>
  <si>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</si>
  <si>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</si>
  <si>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</si>
  <si>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</si>
  <si>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</si>
  <si>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</si>
  <si>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</si>
  <si>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</si>
  <si>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</si>
  <si>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</si>
  <si>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</si>
  <si>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</si>
  <si>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</si>
  <si>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</si>
  <si>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</si>
  <si>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</si>
  <si>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</si>
  <si>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</si>
  <si>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</si>
  <si>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</si>
  <si>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</si>
  <si>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</si>
  <si>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</si>
  <si>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</si>
  <si>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</si>
  <si>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</si>
  <si>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</si>
  <si>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</si>
  <si>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</si>
  <si>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</si>
  <si>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</si>
  <si>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</si>
  <si>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</si>
  <si>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</si>
  <si>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</si>
  <si>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</si>
  <si>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</si>
  <si>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</si>
  <si>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</si>
  <si>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</si>
  <si>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</si>
  <si>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</si>
  <si>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</si>
  <si>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</si>
  <si>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</si>
  <si>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</si>
  <si>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</si>
  <si>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</si>
  <si>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</si>
  <si>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</si>
  <si>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</si>
  <si>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</si>
  <si>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</si>
  <si>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</si>
  <si>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</si>
  <si>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</si>
  <si>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</si>
  <si>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</si>
  <si>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</si>
  <si>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</si>
  <si>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</si>
  <si>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</si>
  <si>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</si>
  <si>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</si>
  <si>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</si>
  <si>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</si>
  <si>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</si>
  <si>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</si>
  <si>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</si>
  <si>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</si>
  <si>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</si>
  <si>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</si>
  <si>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</si>
  <si>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</si>
  <si>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</si>
  <si>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</si>
  <si>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</si>
  <si>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</si>
  <si>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</si>
  <si>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</si>
  <si>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</si>
  <si>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</si>
  <si>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</si>
  <si>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</si>
  <si>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</si>
  <si>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</si>
  <si>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</si>
  <si>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</si>
  <si>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</si>
  <si>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</si>
  <si>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</si>
  <si>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</si>
  <si>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</si>
  <si>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</si>
  <si>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</si>
  <si>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</si>
  <si>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</si>
  <si>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</si>
  <si>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</si>
  <si>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</si>
  <si>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</si>
  <si>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</si>
  <si>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</si>
  <si>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</si>
  <si>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</si>
  <si>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</si>
  <si>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</si>
  <si>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</si>
  <si>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</si>
  <si>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</si>
  <si>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</si>
  <si>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</si>
  <si>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</si>
  <si>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</si>
  <si>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</si>
  <si>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</si>
  <si>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</si>
  <si>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</si>
  <si>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</si>
  <si>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</si>
  <si>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</si>
  <si>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</si>
  <si>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</si>
  <si>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</si>
  <si>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</si>
  <si>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</si>
  <si>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</si>
  <si>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</si>
  <si>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</si>
  <si>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</si>
  <si>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</si>
  <si>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</si>
  <si>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</si>
  <si>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</si>
  <si>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</si>
  <si>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</si>
  <si>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</si>
  <si>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</si>
  <si>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</si>
  <si>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</si>
  <si>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</si>
  <si>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</si>
  <si>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</si>
  <si>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</si>
  <si>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</si>
  <si>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</si>
  <si>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</si>
  <si>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</si>
  <si>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</si>
  <si>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</si>
  <si>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</si>
  <si>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</si>
  <si>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</si>
  <si>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</si>
  <si>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</si>
  <si>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</si>
  <si>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</si>
  <si>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</si>
  <si>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</si>
  <si>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</si>
  <si>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</si>
  <si>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</si>
  <si>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</si>
  <si>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</si>
  <si>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</si>
  <si>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</si>
  <si>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</si>
  <si>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</si>
  <si>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</si>
  <si>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</si>
  <si>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</si>
  <si>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</si>
  <si>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</si>
  <si>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</si>
  <si>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</si>
  <si>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</si>
  <si>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</si>
  <si>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</si>
  <si>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</si>
  <si>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</si>
  <si>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</si>
  <si>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</si>
  <si>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</si>
  <si>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</si>
  <si>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</si>
  <si>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</si>
  <si>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</si>
  <si>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</si>
  <si>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</si>
  <si>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</si>
  <si>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</si>
  <si>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</si>
  <si>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</si>
  <si>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</si>
  <si>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</si>
  <si>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</si>
  <si>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</si>
  <si>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</si>
  <si>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</si>
  <si>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</si>
  <si>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</si>
  <si>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</si>
  <si>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</si>
  <si>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</si>
  <si>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</si>
  <si>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</si>
  <si>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</si>
  <si>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</si>
  <si>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</si>
  <si>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</si>
  <si>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</si>
  <si>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</si>
  <si>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</si>
  <si>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</si>
  <si>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</si>
  <si>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</si>
  <si>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</si>
  <si>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</si>
  <si>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</si>
  <si>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</si>
  <si>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</si>
  <si>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</si>
  <si>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</si>
  <si>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</si>
  <si>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</si>
  <si>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</si>
  <si>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</si>
  <si>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</si>
  <si>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</si>
  <si>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</si>
  <si>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</si>
  <si>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</si>
  <si>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</si>
  <si>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</si>
  <si>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</si>
  <si>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</si>
  <si>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</si>
  <si>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</si>
  <si>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</si>
  <si>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</si>
  <si>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</si>
  <si>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</si>
  <si>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</si>
  <si>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</si>
  <si>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</si>
  <si>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</si>
  <si>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</si>
  <si>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</si>
  <si>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</si>
  <si>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</si>
  <si>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</si>
  <si>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</si>
  <si>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</si>
  <si>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</si>
  <si>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</si>
  <si>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</si>
  <si>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</si>
  <si>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</si>
  <si>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</si>
  <si>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</si>
  <si>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</si>
  <si>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</si>
  <si>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</si>
  <si>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</si>
  <si>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</si>
  <si>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</si>
  <si>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</si>
  <si>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</si>
  <si>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</si>
  <si>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</si>
  <si>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</si>
  <si>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</si>
  <si>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</si>
  <si>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</si>
  <si>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</si>
  <si>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</si>
  <si>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</si>
  <si>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</si>
  <si>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</si>
  <si>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</si>
  <si>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</si>
  <si>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</si>
  <si>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</si>
  <si>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</si>
  <si>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</si>
  <si>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</si>
  <si>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</si>
  <si>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</si>
  <si>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</si>
  <si>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</si>
  <si>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</si>
  <si>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</si>
  <si>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</si>
  <si>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</si>
  <si>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</si>
  <si>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</si>
  <si>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</si>
  <si>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</si>
  <si>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</si>
  <si>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</si>
  <si>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</si>
  <si>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</si>
  <si>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</si>
  <si>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</si>
  <si>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</si>
  <si>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</si>
  <si>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</si>
  <si>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</si>
  <si>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</si>
  <si>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</si>
  <si>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</si>
  <si>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</si>
  <si>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</si>
  <si>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</si>
  <si>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</si>
  <si>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</si>
  <si>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</si>
  <si>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</si>
  <si>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</si>
  <si>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</si>
  <si>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</si>
  <si>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</si>
  <si>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</si>
  <si>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</si>
  <si>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</si>
  <si>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</si>
  <si>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</si>
  <si>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</si>
  <si>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</si>
  <si>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</si>
  <si>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</si>
  <si>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</si>
  <si>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</si>
  <si>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</si>
  <si>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</si>
  <si>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</si>
  <si>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</si>
  <si>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</si>
  <si>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</si>
  <si>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</si>
  <si>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</si>
  <si>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</si>
  <si>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</si>
  <si>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</si>
  <si>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</si>
  <si>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</si>
  <si>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</si>
  <si>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</si>
  <si>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</si>
  <si>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</si>
  <si>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</si>
  <si>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</si>
  <si>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</si>
  <si>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</si>
  <si>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</si>
  <si>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</si>
  <si>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</si>
  <si>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</si>
  <si>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</si>
  <si>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</si>
  <si>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</si>
  <si>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</si>
  <si>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</si>
  <si>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</si>
  <si>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</si>
  <si>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</si>
  <si>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</si>
  <si>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</si>
  <si>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</si>
  <si>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</si>
  <si>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</si>
  <si>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</si>
  <si>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</si>
  <si>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</si>
  <si>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</si>
  <si>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</si>
  <si>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</si>
  <si>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</si>
  <si>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</si>
  <si>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</si>
  <si>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</si>
  <si>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</si>
  <si>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</si>
  <si>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</si>
  <si>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</si>
  <si>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</si>
  <si>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</si>
  <si>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</si>
  <si>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</si>
  <si>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</si>
  <si>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</si>
  <si>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</si>
  <si>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</si>
  <si>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</si>
  <si>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</si>
  <si>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</si>
  <si>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</si>
  <si>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</si>
  <si>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</si>
  <si>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</si>
  <si>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</si>
  <si>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</si>
  <si>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</si>
  <si>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</si>
  <si>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</si>
  <si>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</si>
  <si>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</si>
  <si>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</si>
  <si>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</si>
  <si>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</si>
  <si>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</si>
  <si>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</si>
  <si>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</si>
  <si>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</si>
  <si>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</si>
  <si>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</si>
  <si>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</si>
  <si>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</si>
  <si>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</si>
  <si>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</si>
  <si>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</si>
  <si>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</si>
  <si>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</si>
  <si>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</si>
  <si>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</si>
  <si>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</si>
  <si>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</si>
  <si>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</si>
  <si>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</si>
  <si>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</si>
  <si>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</si>
  <si>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</si>
  <si>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</si>
  <si>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</si>
  <si>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</si>
  <si>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</si>
  <si>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</si>
  <si>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</si>
  <si>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</si>
  <si>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</si>
  <si>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</si>
  <si>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</si>
  <si>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</si>
  <si>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</si>
  <si>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</si>
  <si>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</si>
  <si>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</si>
  <si>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</si>
  <si>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</si>
  <si>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</si>
  <si>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</si>
  <si>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</si>
  <si>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</si>
  <si>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</si>
  <si>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</si>
  <si>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</si>
  <si>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</si>
  <si>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</si>
  <si>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</si>
  <si>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</si>
  <si>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</si>
  <si>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</si>
  <si>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</si>
  <si>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</si>
  <si>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</si>
  <si>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</si>
  <si>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</si>
  <si>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</si>
  <si>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</si>
  <si>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</si>
  <si>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</si>
  <si>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</si>
  <si>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</si>
  <si>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</si>
  <si>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</si>
  <si>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</si>
  <si>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</si>
  <si>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</si>
  <si>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</si>
  <si>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</si>
  <si>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</si>
  <si>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</si>
  <si>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</si>
  <si>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</si>
  <si>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</si>
  <si>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</si>
  <si>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</si>
  <si>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</si>
  <si>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</si>
  <si>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</si>
  <si>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</si>
  <si>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</si>
  <si>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</si>
  <si>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</si>
  <si>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</si>
  <si>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</si>
  <si>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</si>
  <si>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</si>
  <si>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</si>
  <si>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</si>
  <si>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</si>
  <si>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</si>
  <si>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</si>
  <si>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</si>
  <si>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</si>
  <si>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</si>
  <si>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</si>
  <si>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</si>
  <si>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</si>
  <si>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</si>
  <si>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</si>
  <si>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</si>
  <si>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</si>
  <si>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</si>
  <si>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</si>
  <si>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</si>
  <si>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</si>
  <si>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</si>
  <si>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</si>
  <si>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</si>
  <si>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</si>
  <si>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</si>
  <si>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</si>
  <si>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</si>
  <si>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</si>
  <si>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</si>
  <si>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</si>
  <si>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</si>
  <si>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</si>
  <si>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</si>
  <si>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</si>
  <si>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</si>
  <si>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</si>
  <si>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</si>
  <si>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</si>
  <si>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</si>
  <si>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</si>
  <si>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</si>
  <si>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</si>
  <si>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</si>
  <si>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</si>
  <si>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</si>
  <si>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</si>
  <si>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</si>
  <si>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</si>
  <si>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</si>
  <si>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</si>
  <si>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</si>
  <si>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</si>
  <si>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</si>
  <si>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</si>
  <si>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</si>
  <si>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</si>
  <si>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</si>
  <si>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</si>
  <si>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</si>
  <si>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</si>
  <si>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</si>
  <si>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</si>
  <si>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</si>
  <si>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</si>
  <si>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</si>
  <si>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</si>
  <si>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</si>
  <si>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</si>
  <si>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</si>
  <si>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</si>
  <si>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</si>
  <si>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</si>
  <si>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</si>
  <si>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</si>
  <si>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</si>
  <si>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</si>
  <si>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</si>
  <si>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</si>
  <si>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</si>
  <si>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</si>
  <si>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</si>
  <si>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</si>
  <si>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</si>
  <si>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</si>
  <si>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</si>
  <si>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</si>
  <si>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</si>
  <si>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</si>
  <si>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</si>
  <si>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</si>
  <si>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</si>
  <si>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</si>
  <si>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</si>
  <si>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</si>
  <si>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</si>
  <si>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</si>
  <si>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</si>
  <si>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</si>
  <si>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</si>
  <si>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</si>
  <si>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</si>
  <si>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</si>
  <si>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</si>
  <si>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</si>
  <si>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</si>
  <si>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</si>
  <si>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</si>
  <si>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</si>
  <si>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</si>
  <si>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</si>
  <si>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</si>
  <si>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</si>
  <si>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</si>
  <si>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</si>
  <si>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</si>
  <si>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</si>
  <si>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</si>
  <si>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</si>
  <si>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</si>
  <si>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</si>
  <si>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</si>
  <si>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</si>
  <si>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</si>
  <si>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</si>
  <si>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</si>
  <si>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</si>
  <si>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</si>
  <si>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</si>
  <si>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</si>
  <si>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</si>
  <si>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</si>
  <si>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</si>
  <si>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</si>
  <si>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</si>
  <si>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</si>
  <si>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</si>
  <si>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</si>
  <si>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</si>
  <si>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</si>
  <si>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</si>
  <si>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</si>
  <si>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</si>
  <si>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</si>
  <si>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</si>
  <si>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</si>
  <si>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</si>
  <si>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</si>
  <si>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</si>
  <si>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</si>
  <si>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</si>
  <si>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</si>
  <si>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</si>
  <si>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</si>
  <si>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</si>
  <si>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</si>
  <si>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</si>
  <si>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</si>
  <si>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</si>
  <si>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</si>
  <si>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</si>
  <si>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</si>
  <si>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</si>
  <si>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</si>
  <si>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</si>
  <si>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</si>
  <si>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</si>
  <si>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</si>
  <si>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</si>
  <si>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</si>
  <si>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</si>
  <si>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</si>
  <si>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</si>
  <si>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</si>
  <si>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</si>
  <si>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</si>
  <si>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</si>
  <si>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</si>
  <si>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</si>
  <si>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</si>
  <si>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</si>
  <si>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</si>
  <si>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</si>
  <si>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</si>
  <si>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</si>
  <si>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</si>
  <si>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</si>
  <si>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</si>
  <si>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</si>
  <si>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</si>
  <si>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</si>
  <si>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</si>
  <si>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</si>
  <si>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</si>
  <si>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</si>
  <si>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</si>
  <si>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</si>
  <si>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</si>
  <si>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</si>
  <si>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</si>
  <si>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</si>
  <si>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</si>
  <si>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</si>
  <si>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</si>
  <si>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</si>
  <si>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</si>
  <si>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</si>
  <si>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</si>
  <si>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</si>
  <si>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</si>
  <si>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</si>
  <si>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</si>
  <si>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</si>
  <si>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</si>
  <si>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</si>
  <si>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</si>
  <si>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</si>
  <si>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</si>
  <si>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</si>
  <si>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</si>
  <si>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</si>
  <si>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</si>
  <si>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</si>
  <si>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</si>
  <si>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</si>
  <si>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</si>
  <si>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</si>
  <si>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</si>
  <si>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</si>
  <si>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</si>
  <si>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</si>
  <si>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</si>
  <si>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</si>
  <si>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</si>
  <si>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</si>
  <si>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</si>
  <si>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</si>
  <si>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</si>
  <si>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</si>
  <si>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</si>
  <si>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</si>
  <si>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</si>
  <si>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</si>
  <si>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</si>
  <si>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</si>
  <si>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</si>
  <si>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</si>
  <si>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</si>
  <si>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</si>
  <si>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</si>
  <si>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</si>
  <si>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</si>
  <si>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</si>
  <si>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</si>
  <si>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</si>
  <si>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</si>
  <si>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</si>
  <si>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</si>
  <si>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</si>
  <si>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</si>
  <si>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</si>
  <si>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</si>
  <si>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</si>
  <si>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</si>
  <si>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</si>
  <si>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</si>
  <si>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</si>
  <si>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</si>
  <si>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</si>
  <si>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</si>
  <si>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</si>
  <si>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</si>
  <si>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</si>
  <si>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</si>
  <si>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</si>
  <si>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</si>
  <si>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</si>
  <si>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</si>
  <si>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</si>
  <si>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</si>
  <si>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</si>
  <si>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</si>
  <si>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</si>
  <si>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</si>
  <si>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</si>
  <si>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</si>
  <si>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</si>
  <si>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</si>
  <si>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</si>
  <si>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</si>
  <si>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</si>
  <si>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</si>
  <si>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</si>
  <si>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</si>
  <si>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</si>
  <si>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</si>
  <si>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</si>
  <si>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</si>
  <si>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</si>
  <si>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</si>
  <si>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</si>
  <si>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</si>
  <si>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</si>
  <si>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</si>
  <si>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</si>
  <si>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</si>
  <si>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</si>
  <si>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</si>
  <si>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</si>
  <si>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</si>
  <si>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</si>
  <si>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</si>
  <si>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</si>
  <si>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</si>
  <si>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</si>
  <si>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</si>
  <si>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</si>
  <si>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</si>
  <si>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</si>
  <si>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</si>
  <si>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</si>
  <si>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</si>
  <si>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</si>
  <si>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</si>
  <si>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</si>
  <si>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</si>
  <si>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</si>
  <si>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</si>
  <si>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</si>
  <si>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</si>
  <si>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</si>
  <si>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</si>
  <si>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</si>
  <si>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</si>
  <si>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</si>
  <si>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</si>
  <si>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</si>
  <si>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</si>
  <si>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</si>
  <si>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</si>
  <si>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</si>
  <si>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</si>
  <si>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</si>
  <si>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</si>
  <si>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</si>
  <si>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</si>
  <si>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</si>
  <si>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</si>
  <si>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</si>
  <si>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</si>
  <si>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</si>
  <si>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</si>
  <si>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</si>
  <si>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</si>
  <si>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</si>
  <si>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</si>
  <si>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</si>
  <si>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</si>
  <si>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</si>
  <si>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</si>
  <si>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</si>
  <si>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</si>
  <si>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</si>
  <si>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</si>
  <si>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</si>
  <si>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</si>
  <si>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</si>
  <si>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</si>
  <si>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</si>
  <si>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</si>
  <si>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</si>
  <si>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</si>
  <si>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</si>
  <si>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</si>
  <si>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</si>
  <si>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</si>
  <si>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</si>
  <si>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</si>
  <si>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</si>
  <si>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</si>
  <si>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</si>
  <si>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</si>
  <si>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</si>
  <si>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</si>
  <si>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</si>
  <si>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</si>
  <si>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</si>
  <si>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</si>
  <si>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</si>
  <si>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</si>
  <si>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</si>
  <si>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</si>
  <si>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</si>
  <si>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</si>
  <si>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</si>
  <si>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</si>
  <si>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</si>
  <si>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</si>
  <si>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</si>
  <si>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</si>
  <si>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</si>
  <si>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</si>
  <si>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</si>
  <si>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</si>
  <si>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</si>
  <si>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</si>
  <si>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</si>
  <si>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</si>
  <si>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</si>
  <si>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</si>
  <si>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</si>
  <si>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</si>
  <si>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</si>
  <si>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</si>
  <si>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</si>
  <si>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</si>
  <si>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</si>
  <si>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</si>
  <si>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</si>
  <si>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</si>
  <si>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</si>
  <si>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</si>
  <si>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</si>
  <si>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</si>
  <si>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</si>
  <si>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</si>
  <si>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</si>
  <si>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</si>
  <si>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</si>
  <si>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</si>
  <si>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</si>
  <si>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</si>
  <si>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</si>
  <si>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</si>
  <si>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</si>
  <si>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</si>
  <si>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</si>
  <si>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</si>
  <si>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</si>
  <si>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</si>
  <si>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</si>
  <si>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</si>
  <si>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</si>
  <si>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</si>
  <si>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</si>
  <si>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</si>
  <si>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</si>
  <si>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</si>
  <si>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</si>
  <si>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</si>
  <si>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</si>
  <si>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</si>
  <si>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</si>
  <si>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</si>
  <si>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</si>
  <si>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</si>
  <si>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</si>
  <si>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</si>
  <si>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</si>
  <si>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</si>
  <si>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</si>
  <si>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</si>
  <si>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</si>
  <si>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</si>
  <si>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</si>
  <si>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</si>
  <si>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</si>
  <si>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</si>
  <si>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</si>
  <si>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</si>
  <si>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</si>
  <si>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</si>
  <si>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</si>
  <si>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</si>
  <si>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</si>
  <si>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</si>
  <si>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</si>
  <si>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</si>
  <si>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</si>
  <si>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</si>
  <si>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</si>
  <si>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</si>
  <si>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</si>
  <si>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</si>
  <si>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</si>
  <si>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</si>
  <si>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</si>
  <si>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</si>
  <si>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</si>
  <si>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</si>
  <si>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</si>
  <si>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</si>
  <si>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</si>
  <si>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</si>
  <si>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</si>
  <si>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</si>
  <si>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</si>
  <si>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</si>
  <si>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</si>
  <si>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</si>
  <si>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</si>
  <si>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</si>
  <si>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</si>
  <si>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</si>
  <si>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</si>
  <si>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</si>
  <si>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</si>
  <si>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</si>
  <si>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</si>
  <si>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</si>
  <si>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</si>
  <si>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</si>
  <si>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</si>
  <si>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</si>
  <si>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</si>
  <si>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</si>
  <si>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</si>
  <si>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</si>
  <si>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</si>
  <si>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</si>
  <si>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</si>
  <si>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</si>
  <si>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</si>
  <si>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</si>
  <si>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</si>
  <si>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</si>
  <si>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</si>
  <si>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</si>
  <si>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</si>
  <si>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</si>
  <si>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</si>
  <si>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</si>
  <si>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</si>
  <si>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</si>
  <si>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</si>
  <si>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</si>
  <si>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</si>
  <si>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</si>
  <si>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</si>
  <si>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</si>
  <si>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</si>
  <si>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</si>
  <si>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</si>
  <si>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</si>
  <si>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</si>
  <si>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</si>
  <si>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</si>
  <si>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</si>
  <si>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</si>
  <si>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</si>
  <si>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</si>
  <si>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</si>
  <si>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</si>
  <si>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</si>
  <si>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</si>
  <si>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</si>
  <si>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</si>
  <si>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</si>
  <si>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</si>
  <si>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</si>
  <si>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</si>
  <si>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</si>
  <si>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</si>
  <si>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</si>
  <si>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</si>
  <si>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</si>
  <si>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</si>
  <si>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</si>
  <si>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</si>
  <si>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</si>
  <si>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</si>
  <si>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</si>
  <si>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</si>
  <si>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</si>
  <si>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</si>
  <si>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</si>
  <si>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</si>
  <si>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</si>
  <si>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</si>
  <si>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</si>
  <si>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</si>
  <si>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</si>
  <si>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</si>
  <si>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</si>
  <si>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</si>
  <si>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</si>
  <si>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</si>
  <si>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</si>
  <si>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</si>
  <si>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</si>
  <si>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</si>
  <si>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</si>
  <si>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</si>
  <si>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</si>
  <si>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</si>
  <si>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</si>
  <si>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</si>
  <si>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</si>
  <si>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</si>
  <si>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</si>
  <si>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</si>
  <si>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</si>
  <si>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</si>
  <si>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</si>
  <si>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</si>
  <si>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</si>
  <si>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</si>
  <si>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</si>
  <si>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</si>
  <si>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</si>
  <si>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</si>
  <si>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</si>
  <si>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</si>
  <si>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</si>
  <si>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</si>
  <si>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</si>
  <si>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</si>
  <si>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</si>
  <si>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</si>
  <si>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</si>
  <si>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</si>
  <si>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</si>
  <si>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</si>
  <si>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</si>
  <si>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</si>
  <si>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</si>
  <si>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</si>
  <si>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</si>
  <si>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</si>
  <si>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</si>
  <si>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</si>
  <si>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</si>
  <si>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</si>
  <si>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</si>
  <si>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</si>
  <si>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</si>
  <si>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</si>
  <si>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</si>
  <si>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</si>
  <si>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</si>
  <si>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</si>
  <si>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</si>
  <si>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</si>
  <si>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</si>
  <si>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</si>
  <si>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</si>
  <si>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</si>
  <si>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</si>
  <si>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</si>
  <si>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</si>
  <si>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</si>
  <si>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</si>
  <si>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</si>
  <si>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</si>
  <si>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</si>
  <si>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</si>
  <si>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</si>
  <si>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</si>
  <si>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</si>
  <si>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</si>
  <si>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</si>
  <si>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</si>
  <si>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</si>
  <si>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</si>
  <si>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</si>
  <si>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</si>
  <si>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</si>
  <si>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</si>
  <si>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</si>
  <si>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</si>
  <si>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</si>
  <si>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</si>
  <si>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</si>
  <si>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</si>
  <si>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</si>
  <si>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</si>
  <si>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</si>
  <si>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</si>
  <si>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</si>
  <si>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</si>
  <si>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</si>
  <si>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</si>
  <si>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</si>
  <si>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</si>
  <si>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</si>
  <si>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</si>
  <si>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</si>
  <si>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</si>
  <si>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</si>
  <si>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</si>
  <si>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</si>
  <si>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</si>
  <si>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</si>
  <si>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</si>
  <si>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</si>
  <si>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</si>
  <si>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</si>
  <si>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</si>
  <si>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</si>
  <si>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</si>
  <si>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</si>
  <si>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</si>
  <si>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</si>
  <si>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</si>
  <si>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</si>
  <si>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</si>
  <si>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</si>
  <si>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</si>
  <si>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</si>
  <si>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</si>
  <si>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</si>
  <si>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</si>
  <si>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</si>
  <si>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</si>
  <si>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</si>
  <si>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</si>
  <si>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</si>
  <si>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</si>
  <si>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</si>
  <si>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</si>
  <si>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</si>
  <si>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</si>
  <si>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</si>
  <si>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</si>
  <si>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</si>
  <si>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</si>
  <si>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</si>
  <si>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</si>
  <si>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</si>
  <si>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</si>
  <si>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</si>
  <si>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</si>
  <si>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</si>
  <si>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</si>
  <si>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</si>
  <si>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</si>
  <si>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</si>
  <si>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</si>
  <si>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</si>
  <si>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</si>
  <si>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</si>
  <si>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</si>
  <si>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</si>
  <si>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</si>
  <si>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</si>
  <si>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</si>
  <si>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</si>
  <si>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</si>
  <si>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</si>
  <si>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</si>
  <si>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</si>
  <si>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</si>
  <si>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</si>
  <si>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</si>
  <si>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</si>
  <si>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</si>
  <si>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</si>
  <si>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</si>
  <si>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</si>
  <si>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</si>
  <si>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</si>
  <si>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</si>
  <si>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</si>
  <si>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</si>
  <si>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</si>
  <si>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</si>
  <si>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</si>
  <si>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</si>
  <si>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</si>
  <si>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</si>
  <si>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</si>
  <si>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</si>
  <si>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</si>
  <si>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</si>
  <si>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</si>
  <si>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</si>
  <si>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</si>
  <si>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</si>
  <si>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</si>
  <si>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</si>
  <si>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</si>
  <si>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</si>
  <si>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</si>
  <si>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</si>
  <si>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</si>
  <si>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</si>
  <si>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</si>
  <si>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</si>
  <si>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</si>
  <si>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</si>
  <si>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</si>
  <si>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</si>
  <si>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</si>
  <si>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</si>
  <si>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</si>
  <si>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</si>
  <si>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</si>
  <si>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</si>
  <si>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</si>
  <si>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</si>
  <si>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</si>
  <si>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</si>
  <si>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</si>
  <si>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</si>
  <si>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</si>
  <si>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</si>
  <si>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</si>
  <si>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</si>
  <si>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</si>
  <si>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</si>
  <si>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</si>
  <si>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</si>
  <si>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</si>
  <si>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</si>
  <si>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</si>
  <si>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</si>
  <si>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</si>
  <si>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</si>
  <si>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</si>
  <si>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</si>
  <si>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</si>
  <si>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</si>
  <si>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</si>
  <si>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</si>
  <si>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</si>
  <si>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</si>
  <si>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</si>
  <si>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</si>
  <si>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</si>
  <si>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</si>
  <si>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</si>
  <si>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</si>
  <si>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</si>
  <si>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</si>
  <si>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</si>
  <si>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</si>
  <si>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</si>
  <si>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</si>
  <si>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</si>
  <si>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</si>
  <si>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</si>
  <si>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</si>
  <si>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</si>
  <si>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</si>
  <si>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</si>
  <si>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</si>
  <si>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</si>
  <si>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</si>
  <si>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</si>
  <si>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</si>
  <si>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</si>
  <si>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</si>
  <si>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</si>
  <si>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</si>
  <si>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</si>
  <si>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</si>
  <si>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</si>
  <si>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</si>
  <si>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</si>
  <si>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</si>
  <si>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</si>
  <si>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</si>
  <si>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</si>
  <si>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</si>
  <si>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</si>
  <si>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</si>
  <si>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</si>
  <si>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</si>
  <si>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</si>
  <si>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</si>
  <si>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</si>
  <si>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</si>
  <si>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</si>
  <si>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</si>
  <si>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</si>
  <si>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</si>
  <si>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</si>
  <si>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</si>
  <si>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</si>
  <si>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</si>
  <si>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</si>
  <si>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</si>
  <si>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</si>
  <si>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</si>
  <si>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</si>
  <si>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</si>
  <si>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</si>
  <si>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</si>
  <si>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</si>
  <si>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</si>
  <si>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</si>
  <si>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</si>
  <si>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</si>
  <si>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</si>
  <si>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</si>
  <si>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</si>
  <si>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</si>
  <si>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</si>
  <si>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</si>
  <si>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</si>
  <si>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</si>
  <si>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</si>
  <si>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</si>
  <si>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</si>
  <si>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</si>
  <si>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</si>
  <si>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</si>
  <si>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</si>
  <si>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</si>
  <si>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</si>
  <si>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</si>
  <si>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</si>
  <si>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</si>
  <si>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</si>
  <si>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</si>
  <si>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</si>
  <si>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</si>
  <si>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</si>
  <si>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</si>
  <si>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</si>
  <si>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</si>
  <si>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</si>
  <si>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</si>
  <si>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</si>
  <si>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</si>
  <si>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</si>
  <si>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</si>
  <si>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</si>
  <si>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</si>
  <si>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</si>
  <si>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</si>
  <si>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</si>
  <si>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</si>
  <si>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</si>
  <si>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</si>
  <si>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</si>
  <si>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</si>
  <si>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</si>
  <si>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</si>
  <si>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</si>
  <si>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</si>
  <si>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</si>
  <si>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</si>
  <si>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</si>
  <si>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</si>
  <si>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</si>
  <si>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</si>
  <si>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</si>
  <si>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</si>
  <si>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</si>
  <si>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</si>
  <si>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</si>
  <si>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</si>
  <si>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</si>
  <si>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</si>
  <si>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</si>
  <si>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</si>
  <si>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</si>
  <si>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</si>
  <si>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</si>
  <si>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</si>
  <si>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</si>
  <si>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</si>
  <si>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</si>
  <si>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</si>
  <si>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</si>
  <si>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</si>
  <si>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</si>
  <si>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</si>
  <si>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</si>
  <si>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</si>
  <si>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</si>
  <si>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</si>
  <si>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</si>
  <si>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</si>
  <si>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</si>
  <si>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</si>
  <si>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</si>
  <si>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</si>
  <si>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</si>
  <si>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</si>
  <si>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</si>
  <si>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</si>
  <si>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</si>
  <si>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</si>
  <si>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</si>
  <si>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</si>
  <si>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</si>
  <si>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</si>
  <si>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</si>
  <si>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</si>
  <si>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</si>
  <si>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</si>
  <si>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</si>
  <si>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</si>
  <si>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</si>
  <si>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</si>
  <si>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</si>
  <si>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</si>
  <si>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</si>
  <si>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</si>
  <si>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</si>
  <si>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</si>
  <si>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</si>
  <si>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</si>
  <si>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</si>
  <si>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</si>
  <si>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</si>
  <si>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</si>
  <si>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</si>
  <si>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</si>
  <si>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</si>
  <si>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</si>
  <si>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</si>
  <si>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</si>
  <si>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</si>
  <si>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</si>
  <si>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</si>
  <si>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</si>
  <si>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</si>
  <si>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</si>
  <si>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</si>
  <si>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</si>
  <si>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</si>
  <si>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</si>
  <si>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</si>
  <si>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</si>
  <si>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</si>
  <si>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</si>
  <si>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</si>
  <si>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</si>
  <si>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</si>
  <si>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</si>
  <si>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</si>
  <si>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</si>
  <si>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</si>
  <si>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</si>
  <si>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</si>
  <si>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</si>
  <si>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</si>
  <si>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</si>
  <si>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</si>
  <si>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</si>
  <si>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</si>
  <si>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</si>
  <si>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</si>
  <si>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</si>
  <si>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</si>
  <si>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</si>
  <si>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</si>
  <si>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</si>
  <si>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</si>
  <si>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</si>
  <si>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</si>
  <si>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</si>
  <si>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</si>
  <si>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</si>
  <si>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</si>
  <si>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</si>
  <si>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</si>
  <si>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</si>
  <si>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</si>
  <si>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</si>
  <si>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</si>
  <si>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</si>
  <si>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</si>
  <si>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</si>
  <si>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</si>
  <si>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</si>
  <si>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</si>
  <si>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</si>
  <si>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</si>
  <si>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</si>
  <si>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</si>
  <si>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</si>
  <si>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</si>
  <si>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</si>
  <si>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</si>
  <si>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</si>
  <si>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</si>
  <si>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</si>
  <si>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</si>
  <si>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</si>
  <si>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</si>
  <si>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</si>
  <si>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</si>
  <si>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</si>
  <si>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</si>
  <si>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</si>
  <si>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</si>
  <si>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</si>
  <si>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</si>
  <si>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</si>
  <si>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</si>
  <si>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</si>
  <si>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</si>
  <si>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</si>
  <si>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</si>
  <si>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</si>
  <si>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</si>
  <si>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</si>
  <si>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</si>
  <si>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</si>
  <si>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</si>
  <si>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</si>
  <si>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</si>
  <si>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</si>
  <si>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</si>
  <si>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</si>
  <si>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</si>
  <si>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</si>
  <si>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</si>
  <si>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</si>
  <si>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</si>
  <si>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</si>
  <si>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</si>
  <si>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</si>
  <si>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</si>
  <si>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</si>
  <si>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</si>
  <si>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</si>
  <si>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</si>
  <si>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</si>
  <si>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</si>
  <si>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</si>
  <si>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</si>
  <si>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</si>
  <si>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</si>
  <si>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</si>
  <si>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</si>
  <si>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</si>
  <si>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</si>
  <si>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</si>
  <si>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</si>
  <si>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</si>
  <si>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</si>
  <si>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</si>
  <si>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</si>
  <si>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</si>
  <si>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</si>
  <si>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</si>
  <si>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</si>
  <si>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</si>
  <si>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</si>
  <si>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</si>
  <si>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</si>
  <si>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</si>
  <si>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</si>
  <si>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</si>
  <si>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</si>
  <si>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</si>
  <si>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</si>
  <si>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</si>
  <si>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</si>
  <si>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</si>
  <si>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</si>
  <si>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</si>
  <si>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</si>
  <si>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</si>
  <si>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</si>
  <si>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</si>
  <si>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</si>
  <si>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</si>
  <si>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</si>
  <si>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</si>
  <si>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</si>
  <si>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</si>
  <si>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</si>
  <si>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</si>
  <si>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</si>
  <si>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</si>
  <si>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</si>
  <si>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</si>
  <si>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</si>
  <si>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</si>
  <si>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</si>
  <si>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</si>
  <si>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</si>
  <si>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</si>
  <si>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</si>
  <si>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</si>
  <si>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</si>
  <si>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</si>
  <si>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</si>
  <si>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</si>
  <si>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</si>
  <si>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</si>
  <si>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</si>
  <si>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</si>
  <si>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</si>
  <si>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</si>
  <si>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</si>
  <si>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</si>
  <si>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</si>
  <si>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</si>
  <si>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</si>
  <si>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</si>
  <si>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</si>
  <si>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</si>
  <si>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</si>
  <si>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</si>
  <si>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</si>
  <si>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</si>
  <si>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</si>
  <si>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</si>
  <si>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</si>
  <si>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</si>
  <si>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</si>
  <si>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</si>
  <si>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</si>
  <si>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</si>
  <si>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</si>
  <si>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</si>
  <si>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</si>
  <si>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</si>
  <si>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</si>
  <si>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</si>
  <si>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</si>
  <si>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</si>
  <si>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</si>
  <si>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</si>
  <si>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</si>
  <si>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</si>
  <si>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</si>
  <si>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</si>
  <si>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</si>
  <si>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</si>
  <si>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</si>
  <si>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</si>
  <si>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</si>
  <si>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</si>
  <si>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</si>
  <si>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</si>
  <si>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</si>
  <si>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</si>
  <si>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</si>
  <si>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</si>
  <si>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</si>
  <si>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</si>
  <si>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</si>
  <si>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</si>
  <si>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</si>
  <si>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</si>
  <si>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</si>
  <si>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</si>
  <si>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</si>
  <si>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</si>
  <si>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</si>
  <si>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</si>
  <si>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</si>
  <si>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</si>
  <si>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</si>
  <si>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</si>
  <si>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</si>
  <si>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</si>
  <si>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</si>
  <si>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</si>
  <si>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</si>
  <si>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</si>
  <si>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</si>
  <si>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</si>
  <si>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</si>
  <si>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</si>
  <si>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</si>
  <si>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</si>
  <si>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</si>
  <si>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</si>
  <si>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</si>
  <si>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</si>
  <si>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</si>
  <si>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</si>
  <si>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</si>
  <si>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</si>
  <si>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</si>
  <si>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</si>
  <si>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</si>
  <si>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</si>
  <si>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</si>
  <si>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</si>
  <si>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</si>
  <si>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</si>
  <si>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</si>
  <si>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</si>
  <si>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</si>
  <si>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</si>
  <si>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</si>
  <si>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</si>
  <si>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</si>
  <si>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</si>
  <si>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</si>
  <si>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</si>
  <si>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</si>
  <si>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</si>
  <si>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</si>
  <si>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</si>
  <si>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</si>
  <si>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</si>
  <si>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</si>
  <si>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</si>
  <si>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</si>
  <si>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</si>
  <si>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</si>
  <si>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</si>
  <si>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</si>
  <si>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</si>
  <si>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</si>
  <si>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</si>
  <si>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</si>
  <si>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</si>
  <si>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</si>
  <si>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</si>
  <si>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</si>
  <si>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</si>
  <si>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</si>
  <si>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</si>
  <si>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</si>
  <si>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</si>
  <si>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</si>
  <si>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</si>
  <si>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</si>
  <si>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</si>
  <si>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</si>
  <si>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</si>
  <si>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</si>
  <si>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</si>
  <si>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</si>
  <si>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</si>
  <si>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</si>
  <si>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</si>
  <si>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</si>
  <si>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</si>
  <si>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</si>
  <si>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</si>
  <si>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</si>
  <si>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</si>
  <si>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</si>
  <si>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</si>
  <si>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</si>
  <si>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</si>
  <si>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</si>
  <si>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</si>
  <si>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</si>
  <si>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</si>
  <si>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</si>
  <si>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</si>
  <si>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</si>
  <si>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</si>
  <si>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</si>
  <si>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</si>
  <si>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</si>
  <si>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</si>
  <si>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</si>
  <si>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</si>
  <si>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</si>
  <si>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</si>
  <si>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</si>
  <si>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</si>
  <si>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</si>
  <si>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</si>
  <si>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</si>
  <si>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</si>
  <si>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</si>
  <si>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</si>
  <si>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</si>
  <si>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</si>
  <si>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</si>
  <si>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</si>
  <si>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</si>
  <si>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</si>
  <si>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</si>
  <si>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</si>
  <si>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</si>
  <si>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</si>
  <si>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</si>
  <si>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</si>
  <si>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</si>
  <si>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</si>
  <si>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</si>
  <si>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</si>
  <si>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</si>
  <si>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</si>
  <si>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</si>
  <si>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</si>
  <si>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</si>
  <si>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</si>
  <si>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</si>
  <si>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</si>
  <si>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</si>
  <si>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</si>
  <si>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</si>
  <si>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</si>
  <si>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</si>
  <si>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</si>
  <si>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</si>
  <si>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</si>
  <si>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</si>
  <si>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</si>
  <si>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</si>
  <si>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</si>
  <si>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</si>
  <si>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</si>
  <si>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</si>
  <si>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</si>
  <si>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</si>
  <si>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</si>
  <si>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</si>
  <si>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</si>
  <si>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</si>
  <si>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</si>
  <si>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</si>
  <si>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</si>
  <si>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</si>
  <si>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</si>
  <si>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</si>
  <si>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</si>
  <si>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</si>
  <si>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</si>
  <si>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</si>
  <si>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</si>
  <si>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</si>
  <si>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</si>
  <si>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</si>
  <si>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</si>
  <si>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</si>
  <si>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</si>
  <si>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</si>
  <si>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</si>
  <si>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</si>
  <si>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</si>
  <si>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</si>
  <si>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</si>
  <si>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</si>
  <si>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</si>
  <si>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</si>
  <si>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</si>
  <si>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</si>
  <si>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</si>
  <si>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</si>
  <si>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</si>
  <si>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</si>
  <si>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</si>
  <si>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</si>
  <si>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</si>
  <si>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</si>
  <si>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</si>
  <si>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</si>
  <si>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</si>
  <si>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</si>
  <si>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</si>
  <si>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</si>
  <si>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</si>
  <si>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</si>
  <si>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</si>
  <si>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</si>
  <si>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</si>
  <si>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</si>
  <si>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</si>
  <si>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</si>
  <si>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</si>
  <si>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</si>
  <si>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</si>
  <si>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</si>
  <si>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</si>
  <si>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</si>
  <si>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</si>
  <si>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</si>
  <si>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</si>
  <si>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</si>
  <si>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</si>
  <si>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</si>
  <si>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</si>
  <si>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</si>
  <si>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</si>
  <si>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</si>
  <si>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</si>
  <si>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</si>
  <si>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</si>
  <si>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</si>
  <si>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</si>
  <si>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</si>
  <si>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</si>
  <si>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</si>
  <si>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</si>
  <si>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</si>
  <si>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</si>
  <si>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</si>
  <si>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</si>
  <si>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</si>
  <si>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</si>
  <si>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</si>
  <si>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</si>
  <si>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</si>
  <si>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</si>
  <si>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</si>
  <si>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</si>
  <si>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</si>
  <si>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</si>
  <si>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</si>
  <si>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</si>
  <si>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</si>
  <si>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</si>
  <si>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</si>
  <si>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</si>
  <si>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</si>
  <si>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</si>
  <si>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</si>
  <si>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</si>
  <si>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</si>
  <si>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</si>
  <si>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</si>
  <si>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</si>
  <si>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</si>
  <si>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</si>
  <si>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</si>
  <si>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</si>
  <si>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</si>
  <si>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</si>
  <si>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</si>
  <si>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</si>
  <si>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</si>
  <si>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</si>
  <si>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</si>
  <si>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</si>
  <si>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</si>
  <si>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</si>
  <si>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</si>
  <si>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</si>
  <si>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</si>
  <si>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</si>
  <si>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</si>
  <si>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</si>
  <si>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</si>
  <si>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</si>
  <si>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</si>
  <si>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</si>
  <si>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</si>
  <si>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</si>
  <si>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</si>
  <si>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</si>
  <si>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</si>
  <si>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</si>
  <si>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</si>
  <si>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</si>
  <si>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</si>
  <si>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</si>
  <si>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</si>
  <si>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</si>
  <si>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</si>
  <si>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</si>
  <si>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</si>
  <si>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</si>
  <si>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</si>
  <si>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</si>
  <si>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</si>
  <si>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</si>
  <si>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</si>
  <si>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</si>
  <si>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</si>
  <si>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</si>
  <si>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</si>
  <si>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</si>
  <si>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</si>
  <si>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</si>
  <si>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</si>
  <si>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</si>
  <si>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</si>
  <si>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</si>
  <si>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</si>
  <si>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</si>
  <si>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</si>
  <si>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</si>
  <si>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</si>
  <si>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</si>
  <si>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</si>
  <si>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</si>
  <si>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</si>
  <si>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</si>
  <si>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</si>
  <si>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</si>
  <si>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</si>
  <si>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</si>
  <si>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</si>
  <si>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</si>
  <si>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</si>
  <si>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</si>
  <si>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</si>
  <si>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</si>
  <si>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</si>
  <si>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</si>
  <si>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</si>
  <si>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</si>
  <si>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</si>
  <si>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</si>
  <si>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</si>
  <si>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</si>
  <si>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</si>
  <si>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</si>
  <si>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</si>
  <si>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</si>
  <si>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</si>
  <si>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</si>
  <si>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</si>
  <si>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</si>
  <si>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</si>
  <si>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</si>
  <si>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</si>
  <si>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</si>
  <si>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</si>
  <si>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</si>
  <si>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</si>
  <si>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</si>
  <si>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</si>
  <si>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</si>
  <si>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</si>
  <si>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</si>
  <si>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</si>
  <si>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</si>
  <si>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</si>
  <si>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</si>
  <si>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</si>
  <si>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</si>
  <si>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</si>
  <si>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</si>
  <si>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</si>
  <si>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</si>
  <si>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</si>
  <si>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</si>
  <si>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</si>
  <si>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</si>
  <si>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</si>
  <si>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</si>
  <si>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</si>
  <si>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</si>
  <si>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</si>
  <si>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</si>
  <si>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</si>
  <si>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</si>
  <si>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</si>
  <si>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</si>
  <si>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</si>
  <si>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</si>
  <si>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</si>
  <si>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</si>
  <si>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</si>
  <si>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</si>
  <si>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</si>
  <si>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</si>
  <si>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</si>
  <si>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</si>
  <si>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</si>
  <si>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</si>
  <si>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</si>
  <si>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</si>
  <si>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</si>
  <si>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</si>
  <si>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</si>
  <si>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</si>
  <si>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</si>
  <si>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</si>
  <si>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</si>
  <si>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</si>
  <si>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</si>
  <si>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</si>
  <si>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</si>
  <si>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</si>
  <si>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</si>
  <si>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</si>
  <si>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</si>
  <si>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</si>
  <si>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</si>
  <si>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</si>
  <si>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</si>
  <si>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</si>
  <si>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</si>
  <si>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</si>
  <si>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</si>
  <si>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</si>
  <si>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</si>
  <si>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</si>
  <si>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</si>
  <si>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</si>
  <si>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</si>
  <si>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</si>
  <si>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</si>
  <si>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</si>
  <si>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</si>
  <si>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</si>
  <si>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</si>
  <si>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</si>
  <si>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</si>
  <si>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</si>
  <si>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</si>
  <si>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</si>
  <si>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</si>
  <si>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</si>
  <si>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</si>
  <si>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</si>
  <si>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</si>
  <si>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</si>
  <si>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</si>
  <si>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</si>
  <si>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</si>
  <si>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</si>
  <si>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</si>
  <si>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</si>
  <si>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</si>
  <si>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</si>
  <si>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</si>
  <si>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</si>
  <si>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</si>
  <si>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</si>
  <si>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</si>
  <si>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</si>
  <si>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</si>
  <si>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</si>
  <si>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</si>
  <si>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</si>
  <si>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</si>
  <si>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</si>
  <si>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</si>
  <si>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</si>
  <si>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</si>
  <si>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</si>
  <si>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</si>
  <si>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</si>
  <si>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</si>
  <si>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</si>
  <si>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</si>
  <si>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</si>
  <si>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</si>
  <si>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</si>
  <si>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</si>
  <si>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</si>
  <si>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</si>
  <si>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</si>
  <si>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</si>
  <si>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</si>
  <si>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</si>
  <si>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</si>
  <si>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</si>
  <si>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</si>
  <si>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</si>
  <si>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</si>
  <si>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</si>
  <si>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</si>
  <si>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</si>
  <si>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</si>
  <si>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</si>
  <si>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</si>
  <si>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</si>
  <si>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</si>
  <si>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</si>
  <si>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</si>
  <si>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</si>
  <si>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</si>
  <si>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</si>
  <si>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</si>
  <si>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</si>
  <si>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</si>
  <si>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</si>
  <si>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</si>
  <si>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</si>
  <si>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</si>
  <si>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</si>
  <si>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</si>
  <si>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</si>
  <si>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</si>
  <si>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</si>
  <si>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</si>
  <si>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</si>
  <si>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</si>
  <si>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</si>
  <si>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</si>
  <si>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</si>
  <si>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</si>
  <si>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</si>
  <si>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</si>
  <si>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</si>
  <si>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</si>
  <si>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</si>
  <si>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</si>
  <si>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</si>
  <si>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</si>
  <si>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</si>
  <si>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</si>
  <si>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</si>
  <si>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</si>
  <si>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</si>
  <si>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</si>
  <si>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</si>
  <si>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</si>
  <si>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</si>
  <si>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</si>
  <si>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</si>
  <si>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</si>
  <si>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</si>
  <si>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</si>
  <si>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</si>
  <si>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</si>
  <si>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</si>
  <si>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</si>
  <si>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</si>
  <si>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</si>
  <si>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</si>
  <si>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</si>
  <si>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</si>
  <si>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</si>
  <si>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</si>
  <si>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</si>
  <si>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</si>
  <si>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</si>
  <si>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</si>
  <si>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</si>
  <si>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</si>
  <si>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</si>
  <si>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</si>
  <si>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</si>
  <si>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</si>
  <si>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</si>
  <si>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</si>
  <si>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</si>
  <si>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</si>
  <si>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</si>
  <si>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</si>
  <si>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</si>
  <si>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</si>
  <si>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</si>
  <si>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</si>
  <si>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</si>
  <si>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</si>
  <si>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</si>
  <si>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</si>
  <si>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</si>
  <si>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</si>
  <si>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</si>
  <si>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</si>
  <si>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</si>
  <si>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</si>
  <si>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</si>
  <si>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</si>
  <si>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</si>
  <si>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</si>
  <si>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</si>
  <si>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</si>
  <si>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</si>
  <si>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</si>
  <si>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</si>
  <si>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</si>
  <si>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</si>
  <si>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</si>
  <si>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</si>
  <si>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</si>
  <si>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</si>
  <si>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</si>
  <si>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</si>
  <si>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</si>
  <si>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</si>
  <si>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</si>
  <si>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</si>
  <si>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</si>
  <si>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</si>
  <si>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</si>
  <si>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</si>
  <si>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</si>
  <si>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</si>
  <si>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</si>
  <si>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</si>
  <si>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</si>
  <si>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</si>
  <si>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</si>
  <si>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</si>
  <si>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</si>
  <si>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</si>
  <si>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</si>
  <si>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</si>
  <si>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</si>
  <si>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</si>
  <si>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</si>
  <si>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</si>
  <si>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</si>
  <si>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</si>
  <si>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</si>
  <si>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</si>
  <si>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</si>
  <si>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</si>
  <si>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</si>
  <si>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</si>
  <si>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</si>
  <si>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</si>
  <si>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</si>
  <si>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</si>
  <si>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</si>
  <si>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</si>
  <si>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</si>
  <si>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</si>
  <si>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</si>
  <si>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</si>
  <si>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</si>
  <si>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</si>
  <si>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</si>
  <si>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</si>
  <si>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</si>
  <si>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</si>
  <si>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</si>
  <si>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</si>
  <si>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</si>
  <si>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</si>
  <si>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</si>
  <si>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</si>
  <si>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</si>
  <si>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</si>
  <si>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</si>
  <si>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</si>
  <si>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</si>
  <si>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</si>
  <si>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</si>
  <si>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</si>
  <si>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</si>
  <si>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</si>
  <si>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</si>
  <si>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</si>
  <si>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</si>
  <si>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</si>
  <si>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</si>
  <si>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</si>
  <si>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</si>
  <si>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</si>
  <si>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</si>
  <si>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</si>
  <si>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</si>
  <si>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</si>
  <si>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</si>
  <si>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</si>
  <si>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</si>
  <si>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</si>
  <si>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</si>
  <si>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</si>
  <si>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</si>
  <si>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</si>
  <si>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</si>
  <si>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</si>
  <si>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</si>
  <si>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</si>
  <si>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</si>
  <si>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</si>
  <si>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</si>
  <si>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</si>
  <si>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</si>
  <si>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</si>
  <si>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</si>
  <si>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</si>
  <si>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</si>
  <si>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</si>
  <si>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</si>
  <si>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</si>
  <si>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</si>
  <si>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</si>
  <si>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</si>
  <si>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</si>
  <si>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</si>
  <si>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</si>
  <si>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</si>
  <si>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</si>
  <si>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</si>
  <si>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</si>
  <si>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</si>
  <si>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</si>
  <si>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</si>
  <si>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</si>
  <si>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</si>
  <si>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</si>
  <si>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</si>
  <si>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</si>
  <si>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</si>
  <si>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</si>
  <si>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</si>
  <si>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</si>
  <si>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</si>
  <si>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</si>
  <si>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</si>
  <si>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</si>
  <si>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</si>
  <si>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</si>
  <si>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</si>
  <si>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</si>
  <si>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</si>
  <si>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</si>
  <si>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</si>
  <si>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</si>
  <si>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</si>
  <si>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</si>
  <si>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</si>
  <si>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</si>
  <si>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</si>
  <si>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</si>
  <si>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</si>
  <si>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</si>
  <si>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</si>
  <si>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</si>
  <si>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</si>
  <si>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</si>
  <si>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</si>
  <si>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</si>
  <si>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</si>
  <si>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</si>
  <si>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</si>
  <si>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</si>
  <si>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</si>
  <si>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</si>
  <si>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</si>
  <si>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</si>
  <si>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</si>
  <si>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</si>
  <si>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</si>
  <si>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</si>
  <si>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</si>
  <si>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</si>
  <si>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</si>
  <si>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</si>
  <si>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</si>
  <si>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</si>
  <si>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</si>
  <si>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</si>
  <si>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</si>
  <si>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</si>
  <si>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</si>
  <si>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</si>
  <si>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</si>
  <si>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</si>
  <si>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</si>
  <si>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</si>
  <si>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</si>
  <si>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</si>
  <si>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</si>
  <si>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</si>
  <si>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</si>
  <si>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</si>
  <si>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</si>
  <si>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</si>
  <si>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</si>
  <si>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</si>
  <si>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</si>
  <si>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</si>
  <si>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</si>
  <si>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</si>
  <si>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</si>
  <si>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</si>
  <si>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</si>
  <si>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</si>
  <si>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</si>
  <si>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</si>
  <si>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</si>
  <si>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</si>
  <si>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</si>
  <si>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</si>
  <si>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</si>
  <si>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</si>
  <si>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</si>
  <si>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</si>
  <si>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</si>
  <si>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</si>
  <si>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</si>
  <si>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</si>
  <si>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</si>
  <si>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</si>
  <si>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</si>
  <si>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</si>
  <si>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</si>
  <si>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</si>
  <si>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</si>
  <si>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</si>
  <si>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</si>
  <si>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</si>
  <si>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</si>
  <si>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</si>
  <si>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</si>
  <si>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</si>
  <si>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</si>
  <si>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</si>
  <si>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</si>
  <si>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</si>
  <si>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</si>
  <si>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</si>
  <si>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</si>
  <si>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</si>
  <si>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</si>
  <si>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</si>
  <si>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</si>
  <si>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</si>
  <si>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</si>
  <si>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</si>
  <si>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</si>
  <si>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</si>
  <si>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</si>
  <si>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</si>
  <si>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</si>
  <si>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</si>
  <si>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</si>
  <si>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</si>
  <si>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</si>
  <si>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</si>
  <si>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</si>
  <si>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</si>
  <si>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</si>
  <si>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</si>
  <si>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</si>
  <si>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</si>
  <si>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</si>
  <si>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</si>
  <si>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</si>
  <si>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</si>
  <si>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</si>
  <si>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</si>
  <si>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</si>
  <si>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</si>
  <si>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</si>
  <si>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</si>
  <si>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</si>
  <si>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</si>
  <si>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</si>
  <si>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</si>
  <si>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</si>
  <si>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</si>
  <si>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</si>
  <si>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</si>
  <si>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</si>
  <si>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</si>
  <si>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</si>
  <si>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</si>
  <si>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</si>
  <si>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</si>
  <si>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</si>
  <si>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</si>
  <si>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</si>
  <si>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</si>
  <si>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</si>
  <si>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</si>
  <si>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</si>
  <si>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</si>
  <si>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</si>
  <si>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</si>
  <si>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</si>
  <si>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</si>
  <si>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</si>
  <si>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</si>
  <si>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</si>
  <si>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</si>
  <si>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</si>
  <si>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</si>
  <si>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</si>
  <si>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</si>
  <si>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</si>
  <si>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</si>
  <si>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</si>
  <si>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</si>
  <si>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</si>
  <si>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</si>
  <si>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</si>
  <si>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</si>
  <si>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</si>
  <si>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</si>
  <si>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</si>
  <si>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</si>
  <si>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</si>
  <si>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</si>
  <si>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</si>
  <si>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</si>
  <si>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</si>
  <si>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</si>
  <si>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</si>
  <si>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</si>
  <si>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</si>
  <si>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</si>
  <si>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</si>
  <si>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</si>
  <si>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</si>
  <si>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</si>
  <si>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</si>
  <si>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</si>
  <si>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</si>
  <si>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</si>
  <si>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</si>
  <si>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</si>
  <si>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</si>
  <si>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</si>
  <si>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</si>
  <si>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</si>
  <si>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</si>
  <si>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</si>
  <si>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</si>
  <si>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</si>
  <si>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</si>
  <si>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</si>
  <si>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</si>
  <si>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</si>
  <si>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</si>
  <si>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</si>
  <si>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</si>
  <si>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</si>
  <si>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</si>
  <si>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</si>
  <si>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</si>
  <si>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</si>
  <si>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</si>
  <si>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</si>
  <si>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</si>
  <si>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</si>
  <si>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</si>
  <si>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</si>
  <si>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</si>
  <si>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</si>
  <si>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</si>
  <si>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</si>
  <si>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</si>
  <si>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</si>
  <si>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</si>
  <si>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</si>
  <si>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</si>
  <si>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</si>
  <si>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</si>
  <si>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</si>
  <si>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</si>
  <si>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</si>
  <si>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</si>
  <si>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</si>
  <si>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</si>
  <si>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</si>
  <si>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</si>
  <si>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</si>
  <si>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</si>
  <si>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</si>
  <si>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</si>
  <si>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</si>
  <si>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</si>
  <si>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</si>
  <si>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</si>
  <si>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</si>
  <si>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</si>
  <si>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</si>
  <si>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</si>
  <si>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</si>
  <si>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</si>
  <si>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</si>
  <si>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</si>
  <si>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</si>
  <si>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</si>
  <si>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</si>
  <si>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</si>
  <si>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</si>
  <si>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</si>
  <si>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</si>
  <si>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</si>
  <si>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</si>
  <si>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</si>
  <si>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</si>
  <si>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</si>
  <si>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</si>
  <si>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</si>
  <si>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</si>
  <si>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</si>
  <si>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</si>
  <si>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</si>
  <si>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</si>
  <si>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</si>
  <si>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</si>
  <si>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</si>
  <si>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</si>
  <si>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</si>
  <si>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</si>
  <si>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</si>
  <si>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</si>
  <si>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</si>
  <si>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</si>
  <si>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</si>
  <si>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</si>
  <si>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</si>
  <si>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</si>
  <si>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</si>
  <si>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</si>
  <si>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</si>
  <si>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</si>
  <si>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</si>
  <si>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</si>
  <si>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</si>
  <si>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</si>
  <si>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</si>
  <si>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</si>
  <si>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</si>
  <si>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</si>
  <si>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</si>
  <si>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</si>
  <si>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</si>
  <si>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</si>
  <si>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</si>
  <si>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</si>
  <si>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</si>
  <si>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</si>
  <si>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</si>
  <si>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</si>
  <si>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</si>
  <si>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</si>
  <si>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</si>
  <si>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</si>
  <si>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</si>
  <si>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</si>
  <si>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</si>
  <si>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</si>
  <si>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</si>
  <si>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</si>
  <si>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</si>
  <si>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</si>
  <si>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</si>
  <si>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</si>
  <si>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</si>
  <si>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</si>
  <si>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</si>
  <si>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</si>
  <si>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</si>
  <si>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</si>
  <si>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</si>
  <si>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</si>
  <si>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</si>
  <si>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</si>
  <si>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</si>
  <si>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</si>
  <si>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</si>
  <si>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</si>
  <si>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</si>
  <si>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</si>
  <si>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</si>
  <si>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</si>
  <si>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</si>
  <si>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</si>
  <si>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</si>
  <si>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</si>
  <si>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</si>
  <si>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</si>
  <si>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</si>
  <si>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</si>
  <si>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</si>
  <si>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</si>
  <si>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</si>
  <si>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</si>
  <si>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</si>
  <si>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</si>
  <si>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</si>
  <si>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</si>
  <si>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</si>
  <si>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</si>
  <si>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</si>
  <si>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</si>
  <si>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</si>
  <si>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</si>
  <si>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</si>
  <si>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</si>
  <si>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</si>
  <si>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</si>
  <si>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</si>
  <si>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</si>
  <si>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</si>
  <si>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</si>
  <si>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</si>
  <si>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</si>
  <si>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</si>
  <si>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</si>
  <si>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</si>
  <si>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</si>
  <si>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</si>
  <si>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</si>
  <si>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</si>
  <si>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</si>
  <si>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</si>
  <si>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</si>
  <si>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</si>
  <si>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</si>
  <si>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</si>
  <si>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</si>
  <si>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</si>
  <si>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</si>
  <si>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</si>
  <si>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</si>
  <si>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</si>
  <si>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</si>
  <si>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</si>
  <si>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</si>
  <si>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</si>
  <si>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</si>
  <si>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</si>
  <si>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</si>
  <si>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</si>
  <si>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</si>
  <si>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</si>
  <si>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</si>
  <si>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</si>
  <si>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</si>
  <si>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</si>
  <si>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</si>
  <si>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</si>
  <si>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</si>
  <si>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</si>
  <si>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</si>
  <si>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</si>
  <si>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</si>
  <si>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</si>
  <si>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</si>
  <si>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</si>
  <si>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</si>
  <si>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</si>
  <si>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</si>
  <si>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</si>
  <si>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</si>
  <si>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</si>
  <si>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</si>
  <si>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</si>
  <si>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</si>
  <si>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</si>
  <si>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</si>
  <si>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</si>
  <si>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</si>
  <si>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</si>
  <si>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</si>
  <si>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</si>
  <si>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</si>
  <si>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</si>
  <si>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</si>
  <si>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</si>
  <si>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</si>
  <si>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</si>
  <si>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</si>
  <si>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</si>
  <si>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</si>
  <si>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</si>
  <si>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</si>
  <si>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</si>
  <si>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</si>
  <si>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</si>
  <si>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</si>
  <si>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</si>
  <si>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</si>
  <si>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</si>
  <si>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</si>
  <si>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</si>
  <si>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</si>
  <si>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</si>
  <si>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</si>
  <si>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</si>
  <si>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</si>
  <si>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</si>
  <si>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</si>
  <si>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</si>
  <si>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</si>
  <si>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</si>
  <si>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</si>
  <si>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</si>
  <si>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</si>
  <si>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</si>
  <si>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</si>
  <si>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</si>
  <si>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</si>
  <si>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</si>
  <si>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</si>
  <si>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</si>
  <si>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</si>
  <si>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</si>
  <si>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</si>
  <si>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</si>
  <si>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</si>
  <si>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</si>
  <si>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</si>
  <si>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</si>
  <si>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</si>
  <si>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</si>
  <si>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</si>
  <si>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</si>
  <si>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</si>
  <si>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</si>
  <si>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</si>
  <si>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</si>
  <si>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</si>
  <si>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</si>
  <si>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</si>
  <si>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</si>
  <si>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</si>
  <si>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</si>
  <si>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</si>
  <si>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</si>
  <si>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</si>
  <si>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</si>
  <si>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</si>
  <si>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</si>
  <si>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</si>
  <si>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</si>
  <si>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</si>
  <si>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</si>
  <si>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</si>
  <si>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</si>
  <si>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</si>
  <si>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</si>
  <si>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</si>
  <si>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</si>
  <si>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</si>
  <si>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</si>
  <si>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</si>
  <si>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</si>
  <si>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</si>
  <si>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</si>
  <si>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</si>
  <si>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</si>
  <si>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</si>
  <si>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</si>
  <si>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</si>
  <si>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</si>
  <si>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</si>
  <si>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</si>
  <si>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</si>
  <si>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</si>
  <si>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</si>
  <si>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</si>
  <si>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</si>
  <si>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</si>
  <si>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</si>
  <si>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</si>
  <si>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</si>
  <si>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</si>
  <si>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</si>
  <si>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</si>
  <si>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</si>
  <si>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</si>
  <si>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</si>
  <si>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</si>
  <si>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</si>
  <si>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</si>
  <si>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</si>
  <si>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</si>
  <si>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</si>
  <si>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</si>
  <si>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</si>
  <si>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</si>
  <si>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</si>
  <si>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</si>
  <si>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</si>
  <si>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</si>
  <si>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</si>
  <si>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</si>
  <si>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</si>
  <si>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</si>
  <si>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</si>
  <si>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</si>
  <si>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</si>
  <si>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</si>
  <si>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</si>
  <si>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</si>
  <si>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</si>
  <si>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</si>
  <si>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</si>
  <si>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</si>
  <si>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</si>
  <si>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</si>
  <si>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</si>
  <si>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</si>
  <si>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</si>
  <si>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</si>
  <si>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</si>
  <si>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</si>
  <si>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</si>
  <si>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</si>
  <si>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</si>
  <si>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</si>
  <si>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</si>
  <si>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</si>
  <si>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</si>
  <si>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</si>
  <si>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</si>
  <si>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</si>
  <si>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</si>
  <si>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</si>
  <si>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</si>
  <si>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</si>
  <si>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</si>
  <si>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</si>
  <si>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</si>
  <si>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</si>
  <si>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</si>
  <si>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</si>
  <si>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</si>
  <si>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</si>
  <si>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</si>
  <si>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</si>
  <si>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</si>
  <si>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</si>
  <si>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</si>
  <si>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</si>
  <si>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</si>
  <si>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</si>
  <si>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</si>
  <si>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</si>
  <si>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</si>
  <si>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</si>
  <si>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</si>
  <si>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</si>
  <si>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</si>
  <si>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</si>
  <si>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</si>
  <si>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</si>
  <si>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</si>
  <si>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</si>
  <si>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</si>
  <si>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</si>
  <si>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</si>
  <si>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</si>
  <si>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</si>
  <si>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</si>
  <si>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</si>
  <si>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</si>
  <si>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</si>
  <si>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</si>
  <si>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</si>
  <si>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</si>
  <si>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</si>
  <si>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</si>
  <si>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</si>
  <si>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</si>
  <si>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</si>
  <si>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</si>
  <si>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</si>
  <si>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</si>
  <si>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</si>
  <si>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</si>
  <si>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</si>
  <si>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</si>
  <si>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</si>
  <si>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</si>
  <si>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</si>
  <si>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</si>
  <si>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</si>
  <si>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</si>
  <si>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</si>
  <si>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</si>
  <si>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</si>
  <si>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</si>
  <si>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</si>
  <si>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</si>
  <si>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</si>
  <si>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</si>
  <si>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</si>
  <si>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</si>
  <si>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</si>
  <si>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</si>
  <si>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</si>
  <si>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</si>
  <si>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</si>
  <si>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</si>
  <si>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</si>
  <si>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</si>
  <si>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</si>
  <si>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</si>
  <si>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</si>
  <si>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</si>
  <si>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</si>
  <si>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</si>
  <si>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</si>
  <si>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</si>
  <si>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</si>
  <si>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</si>
  <si>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</si>
  <si>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</si>
  <si>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</si>
  <si>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</si>
  <si>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</si>
  <si>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</si>
  <si>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</si>
  <si>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</si>
  <si>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</si>
  <si>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</si>
  <si>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</si>
  <si>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</si>
  <si>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</si>
  <si>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</si>
  <si>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</si>
  <si>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</si>
  <si>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</si>
  <si>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</si>
  <si>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</si>
  <si>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</si>
  <si>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</si>
  <si>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</si>
  <si>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</si>
  <si>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</si>
  <si>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</si>
  <si>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</si>
  <si>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</si>
  <si>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</si>
  <si>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</si>
  <si>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</si>
  <si>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</si>
  <si>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</si>
  <si>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</si>
  <si>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</si>
  <si>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</si>
  <si>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</si>
  <si>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</si>
  <si>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</si>
  <si>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</si>
  <si>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</si>
  <si>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</si>
  <si>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</si>
  <si>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</si>
  <si>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</si>
  <si>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</si>
  <si>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</si>
  <si>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</si>
  <si>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</si>
  <si>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</si>
  <si>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</si>
  <si>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</si>
  <si>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</si>
  <si>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</si>
  <si>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</si>
  <si>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</si>
  <si>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</si>
  <si>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</si>
  <si>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</si>
  <si>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</si>
  <si>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</si>
  <si>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</si>
  <si>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</si>
  <si>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</si>
  <si>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</si>
  <si>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</si>
  <si>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</si>
  <si>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</si>
  <si>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</si>
  <si>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</si>
  <si>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</si>
  <si>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</si>
  <si>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</si>
  <si>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</si>
  <si>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</si>
  <si>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</si>
  <si>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</si>
  <si>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</si>
  <si>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</si>
  <si>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</si>
  <si>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</si>
  <si>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</si>
  <si>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</si>
  <si>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</si>
  <si>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</si>
  <si>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</si>
  <si>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</si>
  <si>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</si>
  <si>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</si>
  <si>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</si>
  <si>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</si>
  <si>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</si>
  <si>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</si>
  <si>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</si>
  <si>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</si>
  <si>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</si>
  <si>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</si>
  <si>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</si>
  <si>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</si>
  <si>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</si>
  <si>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</si>
  <si>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</si>
  <si>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</si>
  <si>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</si>
  <si>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</si>
  <si>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</si>
  <si>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</si>
  <si>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</si>
  <si>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</si>
  <si>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</si>
  <si>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</si>
  <si>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</si>
  <si>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</si>
  <si>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</si>
  <si>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</si>
  <si>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</si>
  <si>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</si>
  <si>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</si>
  <si>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</si>
  <si>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</si>
  <si>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</si>
  <si>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</si>
  <si>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</si>
  <si>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</si>
  <si>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</si>
  <si>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</si>
  <si>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</si>
  <si>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</si>
  <si>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</si>
  <si>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</si>
  <si>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</si>
  <si>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</si>
  <si>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</si>
  <si>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</si>
  <si>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</si>
  <si>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</si>
  <si>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</si>
  <si>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</si>
  <si>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</si>
  <si>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</si>
  <si>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</si>
  <si>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</si>
  <si>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</si>
  <si>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</si>
  <si>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</si>
  <si>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</si>
  <si>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</si>
  <si>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</si>
  <si>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</si>
  <si>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</si>
  <si>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</si>
  <si>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</si>
  <si>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</si>
  <si>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</si>
  <si>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</si>
  <si>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</si>
  <si>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</si>
  <si>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</si>
  <si>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</si>
  <si>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</si>
  <si>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</si>
  <si>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</si>
  <si>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</si>
  <si>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</si>
  <si>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</si>
  <si>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</si>
  <si>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</si>
  <si>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</si>
  <si>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</si>
  <si>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</si>
  <si>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</si>
  <si>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</si>
  <si>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</si>
  <si>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</si>
  <si>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</si>
  <si>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</si>
  <si>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</si>
  <si>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</si>
  <si>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</si>
  <si>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</si>
  <si>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</si>
  <si>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</si>
  <si>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</si>
  <si>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</si>
  <si>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</si>
  <si>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</si>
  <si>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</si>
  <si>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</si>
  <si>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</si>
  <si>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</si>
  <si>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</si>
  <si>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</si>
  <si>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</si>
  <si>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</si>
  <si>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</si>
  <si>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</si>
  <si>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</si>
  <si>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</si>
  <si>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</si>
  <si>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</si>
  <si>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</si>
  <si>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</si>
  <si>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</si>
  <si>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</si>
  <si>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</si>
  <si>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</si>
  <si>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</si>
  <si>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</si>
  <si>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</si>
  <si>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</si>
  <si>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</si>
  <si>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</si>
  <si>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</si>
  <si>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</si>
  <si>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</si>
  <si>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</si>
  <si>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</si>
  <si>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</si>
  <si>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</si>
  <si>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</si>
  <si>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</si>
  <si>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</si>
  <si>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</si>
  <si>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</si>
  <si>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</si>
  <si>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</si>
  <si>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</si>
  <si>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</si>
  <si>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</si>
  <si>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</si>
  <si>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</si>
  <si>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</si>
  <si>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</si>
  <si>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</si>
  <si>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</si>
  <si>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</si>
  <si>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</si>
  <si>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</si>
  <si>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</si>
  <si>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</si>
  <si>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</si>
  <si>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</si>
  <si>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</si>
  <si>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</si>
  <si>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</si>
  <si>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</si>
  <si>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</si>
  <si>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</si>
  <si>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</si>
  <si>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</si>
  <si>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</si>
  <si>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</si>
  <si>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</si>
  <si>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</si>
  <si>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</si>
  <si>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</si>
  <si>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</si>
  <si>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</si>
  <si>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</si>
  <si>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</si>
  <si>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</si>
  <si>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</si>
  <si>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</si>
  <si>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</si>
  <si>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</si>
  <si>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</si>
  <si>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</si>
  <si>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</si>
  <si>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</si>
  <si>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</si>
  <si>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</si>
  <si>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</si>
  <si>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</si>
  <si>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</si>
  <si>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</si>
  <si>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</si>
  <si>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</si>
  <si>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</si>
  <si>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</si>
  <si>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</si>
  <si>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</si>
  <si>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</si>
  <si>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</si>
  <si>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</si>
  <si>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</si>
  <si>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</si>
  <si>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</si>
  <si>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</si>
  <si>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</si>
  <si>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</si>
  <si>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</si>
  <si>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</si>
  <si>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</si>
  <si>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</si>
  <si>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</si>
  <si>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</si>
  <si>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</si>
  <si>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</si>
  <si>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</si>
  <si>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</si>
  <si>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</si>
  <si>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</si>
  <si>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</si>
  <si>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</si>
  <si>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</si>
  <si>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</si>
  <si>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</si>
  <si>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</si>
  <si>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</si>
  <si>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</si>
  <si>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</si>
  <si>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</si>
  <si>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</si>
  <si>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</si>
  <si>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</si>
  <si>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</si>
  <si>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</si>
  <si>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</si>
  <si>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</si>
  <si>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</si>
  <si>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</si>
  <si>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</si>
  <si>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</si>
  <si>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</si>
  <si>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</si>
  <si>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</si>
  <si>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</si>
  <si>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</si>
  <si>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</si>
  <si>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</si>
  <si>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</si>
  <si>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</si>
  <si>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</si>
  <si>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</si>
  <si>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</si>
  <si>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</si>
  <si>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</si>
  <si>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</si>
  <si>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</si>
  <si>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</si>
  <si>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</si>
  <si>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</si>
  <si>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</si>
  <si>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</si>
  <si>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</si>
  <si>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</si>
  <si>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</si>
  <si>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</si>
  <si>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</si>
  <si>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</si>
  <si>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</si>
  <si>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</si>
  <si>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</si>
  <si>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</si>
  <si>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</si>
  <si>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</si>
  <si>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</si>
  <si>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</si>
  <si>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</si>
  <si>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</si>
  <si>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</si>
  <si>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</si>
  <si>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</si>
  <si>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</si>
  <si>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</si>
  <si>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</si>
  <si>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</si>
  <si>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</si>
  <si>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</si>
  <si>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</si>
  <si>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</si>
  <si>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</si>
  <si>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</si>
  <si>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</si>
  <si>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</si>
  <si>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</si>
  <si>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</si>
  <si>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</si>
  <si>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</si>
  <si>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</si>
  <si>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</si>
  <si>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</si>
  <si>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</si>
  <si>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</si>
  <si>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</si>
  <si>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</si>
  <si>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</si>
  <si>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</si>
  <si>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</si>
  <si>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</si>
  <si>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</si>
  <si>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</si>
  <si>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</si>
  <si>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</si>
  <si>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</si>
  <si>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</si>
  <si>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</si>
  <si>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</si>
  <si>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</si>
  <si>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</si>
  <si>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</si>
  <si>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</si>
  <si>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</si>
  <si>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</si>
  <si>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</si>
  <si>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</si>
  <si>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</si>
  <si>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</si>
  <si>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</si>
  <si>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</si>
  <si>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</si>
  <si>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</si>
  <si>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</si>
  <si>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</si>
  <si>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</si>
  <si>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</si>
  <si>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</si>
  <si>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</si>
  <si>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</si>
  <si>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</si>
  <si>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</si>
  <si>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</si>
  <si>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</si>
  <si>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</si>
  <si>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</si>
  <si>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</si>
  <si>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</si>
  <si>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</si>
  <si>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</si>
  <si>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</si>
  <si>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</si>
  <si>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</si>
  <si>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</si>
  <si>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</si>
  <si>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</si>
  <si>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</si>
  <si>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</si>
  <si>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</si>
  <si>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</si>
  <si>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</si>
  <si>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</si>
  <si>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</si>
  <si>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</si>
  <si>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</si>
  <si>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</si>
  <si>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</si>
  <si>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</si>
  <si>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</si>
  <si>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</si>
  <si>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</si>
  <si>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</si>
  <si>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</si>
  <si>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</si>
  <si>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</si>
  <si>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</si>
  <si>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</si>
  <si>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</si>
  <si>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</si>
  <si>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</si>
  <si>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</si>
  <si>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</si>
  <si>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</si>
  <si>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</si>
  <si>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ylm0768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</si>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</sst>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325.82620613426116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45988.774632060187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45988.774632060187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45988.774632060187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45988.774632060187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45988.774632060187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45988.774632060187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45988.774632060187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45988.774632060187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45988.774632060187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45988.774632060187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45988.774632060187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45988.774632060187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45988.774632060187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45988.774632060187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45988.774632060187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45988.774632060187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45988.774632060187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45988.774632060187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45988.774632060187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45988.774632060187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45988.774632060187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45988.774632060187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45988.774632060187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45988.774632060187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45988.774632060187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45988.774632060187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45988.774632060187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45988.774632060187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45988.774632060187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45988.774632060187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45988.774632060187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45988.774632060187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45988.774632060187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45988.774632060187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45988.774632060187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45988.774632060187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45988.774632060187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45988.774632060187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45988.774632060187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163.77479409722582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4.3872130787058268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45988.774632060187</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0.133821875002468</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45988.774632060187</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45988.774632060187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45988.774632060187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45988.774632060187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45988.774632060187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45988.774632060187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45988.774632060187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45988.774632060187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45988.774632060187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45988.774632060187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45988.774632060187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45988.774632060187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45988.774632060187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45988.774632060187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45988.774632060187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45988.774632060187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45988.774632060187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45988.774632060187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45988.774632060187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45988.774632060187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45988.774632060187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45988.774632060187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45988.774632060187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45988.774632060187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45988.774632060187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45988.774632060187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45988.774632060187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45988.774632060187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45988.774632060187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45988.774632060187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45988.774632060187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45988.774632060187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45988.774632060187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45988.774632060187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45988.774632060187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45988.774632060187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45988.774632060187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45988.774632060187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45988.774632060187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45988.774632060187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45988.774632060187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45988.774632060187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45988.774632060187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45988.774632060187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45988.774632060187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45988.774632060187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45988.774632060187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45988.774632060187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45988.774632060187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45988.774632060187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45988.774632060187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45988.774632060187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45988.774632060187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45988.774632060187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45988.774632060187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45988.774632060187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45988.774632060187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45988.774632060187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45988.774632060187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45988.774632060187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45988.774632060187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45988.774632060187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45988.774632060187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45988.774632060187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45988.774632060187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45988.774632060187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45988.774632060187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45988.774632060187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45988.774632060187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45988.774632060187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45988.774632060187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45988.774632060187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45988.774632060187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45988.774632060187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45988.774632060187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45988.774632060187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45988.774632060187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45988.774632060187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45988.774632060187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45988.774632060187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45988.774632060187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45988.774632060187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45988.774632060187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45988.774632060187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45988.774632060187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45988.774632060187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45988.774632060187</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45988.774632060187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45988.774632060187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45988.774632060187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45988.774632060187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45988.774632060187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45988.774632060187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45988.774632060187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45988.774632060187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45988.774632060187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45988.774632060187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45988.774632060187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45988.774632060187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45988.774632060187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45988.774632060187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45988.774632060187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45988.774632060187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45988.774632060187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45988.774632060187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45988.774632060187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45988.774632060187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45988.774632060187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45988.774632060187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45988.774632060187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45988.774632060187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45988.774632060187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45988.774632060187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45988.774632060187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45988.774632060187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45988.774632060187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45988.774632060187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45988.774632060187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45988.774632060187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45988.774632060187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45988.774632060187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45988.774632060187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45988.774632060187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45988.774632060187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45988.774632060187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45988.774632060187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45988.774632060187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45988.774632060187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45988.774632060187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45988.774632060187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45988.774632060187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45988.774632060187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45988.774632060187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45988.774632060187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45988.774632060187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45988.774632060187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45988.774632060187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45988.774632060187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45988.774632060187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45988.774632060187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45988.774632060187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45988.774632060187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45988.774632060187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45988.774632060187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45988.774632060187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45988.774632060187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45988.774632060187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45988.774632060187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45988.774632060187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45988.774632060187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45988.774632060187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45988.774632060187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45988.774632060187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45988.774632060187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45988.774632060187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45988.774632060187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45988.774632060187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45988.774632060187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45988.774632060187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45988.774632060187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45988.774632060187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45988.774632060187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45988.774632060187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45988.774632060187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45988.774632060187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45988.774632060187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45988.774632060187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45988.774632060187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45988.774632060187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45988.774632060187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45988.774632060187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45988.774632060187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45988.774632060187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45988.774632060187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45988.774632060187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45988.774632060187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45988.774632060187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45988.774632060187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45988.774632060187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45988.774632060187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45988.774632060187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45988.774632060187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45988.774632060187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45988.774632060187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45988.774632060187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45988.774632060187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45988.774632060187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45988.774632060187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45988.774632060187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45988.774632060187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45988.774632060187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45988.774632060187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45988.774632060187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45988.774632060187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45988.774632060187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45988.774632060187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45988.774632060187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45988.774632060187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45988.774632060187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45988.774632060187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45988.774632060187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45988.774632060187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45988.774632060187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45988.774632060187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45988.774632060187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45988.774632060187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45988.774632060187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45988.774632060187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45988.774632060187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45988.774632060187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45988.774632060187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45988.774632060187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45988.774632060187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45988.774632060187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45988.774632060187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45988.774632060187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45988.774632060187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45988.774632060187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45988.774632060187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45988.774632060187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45988.774632060187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45988.774632060187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45988.774632060187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45988.774632060187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45988.774632060187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45988.774632060187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45988.774632060187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45988.774632060187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45988.774632060187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45988.774632060187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45988.774632060187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45988.774632060187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45988.774632060187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45988.774632060187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45988.774632060187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45988.774632060187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45988.774632060187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45988.774632060187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45988.774632060187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45988.774632060187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45988.774632060187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45988.774632060187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45988.774632060187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45988.774632060187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45988.774632060187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45988.774632060187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45988.774632060187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45988.774632060187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45988.774632060187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45988.774632060187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45988.774632060187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45988.774632060187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45988.774632060187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45988.774632060187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45988.774632060187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45988.774632060187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45988.774632060187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45988.774632060187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45988.774632060187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45988.774632060187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45988.774632060187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45988.774632060187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45988.774632060187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45988.774632060187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45988.774632060187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45988.774632060187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45988.774632060187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45988.774632060187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45988.774632060187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45988.774632060187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45988.774632060187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45988.774632060187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45988.774632060187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45988.774632060187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45988.774632060187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45988.774632060187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45988.774632060187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45988.774632060187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45988.774632060187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45988.774632060187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45988.774632060187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45988.774632060187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45988.774632060187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45988.774632060187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45988.774632060187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45988.774632060187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45988.774632060187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45988.774632060187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45988.774632060187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45988.774632060187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45988.774632060187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45988.774632060187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45988.774632060187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45988.774632060187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45988.774632060187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45988.774632060187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45988.774632060187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45988.774632060187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45988.774632060187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45988.774632060187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45988.774632060187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45988.774632060187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45988.774632060187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45988.774632060187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45988.774632060187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45988.774632060187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45988.774632060187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45988.774632060187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45988.774632060187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45988.774632060187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45988.774632060187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45988.774632060187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45988.774632060187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45988.774632060187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45988.774632060187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45988.774632060187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45988.774632060187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45988.774632060187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45988.774632060187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45988.774632060187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45988.774632060187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45988.774632060187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45988.774632060187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45988.774632060187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45988.774632060187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45988.774632060187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45988.774632060187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45988.774632060187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45988.774632060187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45988.774632060187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45988.774632060187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45988.774632060187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45988.774632060187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45988.774632060187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45988.774632060187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45988.774632060187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45988.774632060187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45988.774632060187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45988.774632060187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45988.774632060187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45988.774632060187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45988.774632060187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45988.774632060187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45988.774632060187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45988.774632060187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45988.774632060187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45988.774632060187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45988.774632060187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45988.774632060187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45988.774632060187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45988.774632060187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45988.774632060187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45988.774632060187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45988.774632060187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45988.774632060187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45988.774632060187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45988.774632060187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45988.774632060187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45988.774632060187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45988.774632060187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45988.774632060187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45988.774632060187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45988.774632060187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45988.774632060187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45988.774632060187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45988.774632060187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45988.774632060187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45988.774632060187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45988.774632060187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45988.774632060187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45988.774632060187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45988.774632060187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45988.774632060187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45988.774632060187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45988.774632060187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45988.774632060187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45988.774632060187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45988.774632060187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45988.774632060187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45988.774632060187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45988.774632060187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45988.774632060187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45988.774632060187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45988.774632060187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45988.774632060187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45988.774632060187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45988.774632060187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45988.774632060187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45988.774632060187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45988.774632060187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45988.774632060187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45988.774632060187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45988.774632060187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45988.774632060187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45988.774632060187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45988.774632060187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45988.774632060187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45988.774632060187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45988.774632060187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45988.774632060187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45988.774632060187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45988.774632060187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45988.774632060187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45988.774632060187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45988.774632060187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45988.774632060187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45988.774632060187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45988.774632060187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45988.774632060187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45988.774632060187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45988.774632060187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45988.774632060187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45988.774632060187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45988.774632060187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45988.774632060187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45988.774632060187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45988.774632060187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45988.774632060187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45988.774632060187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45988.774632060187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45988.774632060187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45988.774632060187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45988.774632060187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45988.774632060187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45988.774632060187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45988.774632060187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45988.774632060187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45988.774632060187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45988.774632060187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45988.774632060187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45988.774632060187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45988.774632060187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45988.774632060187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45988.774632060187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45988.774632060187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45988.774632060187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45988.774632060187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45988.774632060187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45988.774632060187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45988.774632060187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45988.774632060187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45988.774632060187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45988.774632060187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45988.774632060187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45988.774632060187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45988.774632060187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45988.774632060187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45988.774632060187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45988.774632060187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45988.774632060187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45988.774632060187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45988.774632060187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45988.774632060187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45988.774632060187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45988.774632060187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45988.774632060187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45988.774632060187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45988.774632060187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45988.774632060187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45988.774632060187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45988.774632060187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45988.774632060187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45988.774632060187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45988.774632060187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45988.774632060187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45988.774632060187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45988.774632060187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45988.774632060187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45988.774632060187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45988.774632060187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45988.774632060187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45988.774632060187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45988.774632060187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45988.774632060187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45988.774632060187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45988.774632060187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45988.774632060187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45988.774632060187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45988.774632060187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45988.774632060187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45988.774632060187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45988.774632060187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45988.774632060187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45988.774632060187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45988.774632060187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45988.774632060187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45988.774632060187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45988.774632060187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45988.774632060187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45988.774632060187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45988.774632060187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45988.774632060187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45988.774632060187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45988.774632060187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45988.774632060187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45988.774632060187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45988.774632060187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45988.774632060187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45988.774632060187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45988.774632060187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45988.774632060187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45988.774632060187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45988.774632060187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45988.774632060187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45988.774632060187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45988.774632060187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45988.774632060187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45988.774632060187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45988.774632060187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45988.774632060187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45988.774632060187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45988.774632060187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45988.774632060187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45988.774632060187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45988.774632060187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45988.774632060187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45988.774632060187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45988.774632060187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45988.774632060187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45988.774632060187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45988.774632060187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45988.774632060187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45988.774632060187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45988.774632060187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45988.774632060187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45988.774632060187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45988.774632060187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45988.774632060187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45988.774632060187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45988.774632060187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45988.774632060187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45988.774632060187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45988.774632060187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45988.774632060187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45988.774632060187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45988.774632060187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45988.774632060187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45988.774632060187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45988.774632060187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45988.774632060187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45988.774632060187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45988.774632060187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45988.774632060187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45988.774632060187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45988.774632060187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45988.774632060187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45988.774632060187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45988.774632060187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45988.774632060187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45988.774632060187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45988.774632060187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45988.774632060187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45988.774632060187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45988.774632060187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45988.774632060187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45988.774632060187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45988.774632060187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45988.774632060187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45988.774632060187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45988.774632060187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45988.774632060187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45988.774632060187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45988.774632060187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45988.774632060187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45988.774632060187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45988.774632060187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45988.774632060187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45988.774632060187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45988.774632060187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45988.774632060187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45988.774632060187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45988.774632060187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45988.774632060187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45988.774632060187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45988.774632060187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45988.774632060187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45988.774632060187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45988.774632060187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45988.774632060187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45988.774632060187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45988.774632060187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45988.774632060187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45988.774632060187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45988.774632060187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45988.774632060187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45988.774632060187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45988.774632060187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45988.774632060187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45988.774632060187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45988.774632060187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45988.774632060187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45988.774632060187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45988.774632060187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45988.774632060187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45988.774632060187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45988.774632060187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45988.774632060187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45988.774632060187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45988.774632060187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45988.774632060187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45988.774632060187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45988.774632060187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45988.774632060187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45988.774632060187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45988.774632060187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45988.774632060187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45988.774632060187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45988.774632060187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45988.774632060187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45988.774632060187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45988.774632060187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45988.774632060187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45988.774632060187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45988.774632060187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45988.774632060187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45988.774632060187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45988.774632060187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45988.774632060187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45988.774632060187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45988.774632060187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45988.774632060187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45988.774632060187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45988.774632060187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45988.774632060187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45988.774632060187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45988.774632060187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45988.774632060187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45988.774632060187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45988.774632060187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45988.774632060187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45988.774632060187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45988.774632060187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45988.774632060187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45988.774632060187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45988.774632060187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45988.774632060187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45988.774632060187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45988.774632060187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45988.774632060187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45988.774632060187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45988.774632060187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45988.774632060187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45988.774632060187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45988.774632060187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45988.774632060187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45988.774632060187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45988.774632060187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45988.774632060187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45988.774632060187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45988.774632060187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45988.774632060187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45988.774632060187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45988.774632060187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45988.774632060187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45988.774632060187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45988.774632060187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45988.774632060187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45988.774632060187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45988.774632060187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45988.774632060187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45988.774632060187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45988.774632060187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45988.774632060187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45988.774632060187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45988.774632060187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45988.774632060187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45988.774632060187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45988.774632060187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45988.774632060187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45988.774632060187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45988.774632060187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45988.774632060187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45988.774632060187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45988.774632060187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45988.774632060187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45988.774632060187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45988.774632060187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45988.774632060187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45988.774632060187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45988.774632060187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45988.774632060187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45988.774632060187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45988.774632060187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45988.774632060187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45988.774632060187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45988.774632060187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45988.774632060187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45988.774632060187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45988.774632060187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45988.774632060187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45988.774632060187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45988.774632060187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45988.774632060187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45988.774632060187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45988.774632060187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45988.774632060187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45988.774632060187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45988.774632060187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45988.774632060187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45988.774632060187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45988.774632060187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45988.774632060187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45988.774632060187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45988.774632060187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45988.774632060187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45988.774632060187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45988.774632060187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45988.774632060187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45988.774632060187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45988.774632060187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45988.774632060187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45988.774632060187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45988.774632060187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45988.774632060187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45988.774632060187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45988.774632060187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45988.774632060187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45988.774632060187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45988.774632060187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45988.774632060187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45988.774632060187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45988.774632060187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45988.774632060187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45988.774632060187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45988.774632060187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45988.774632060187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45988.774632060187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45988.774632060187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45988.774632060187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45988.774632060187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45988.774632060187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45988.774632060187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45988.774632060187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45988.774632060187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45988.774632060187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45988.774632060187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45988.774632060187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45988.774632060187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45988.774632060187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45988.774632060187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45988.774632060187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45988.774632060187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45988.774632060187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45988.774632060187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45988.774632060187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45988.774632060187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45988.774632060187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45988.774632060187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45988.774632060187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45988.774632060187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45988.774632060187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45988.774632060187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45988.774632060187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45988.774632060187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45988.774632060187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45988.774632060187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45988.774632060187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45988.774632060187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45988.774632060187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45988.774632060187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45988.774632060187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45988.774632060187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45988.774632060187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45988.774632060187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45988.774632060187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45988.774632060187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45988.774632060187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45988.774632060187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45988.774632060187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45988.774632060187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45988.774632060187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45988.774632060187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45988.774632060187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45988.774632060187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45988.774632060187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45988.774632060187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45988.774632060187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45988.774632060187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45988.774632060187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45988.774632060187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45988.774632060187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45988.774632060187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45988.774632060187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45988.774632060187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45988.774632060187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45988.774632060187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45988.774632060187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45988.774632060187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45988.774632060187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45988.774632060187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45988.774632060187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45988.774632060187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45988.774632060187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45988.774632060187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45988.774632060187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45988.774632060187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45988.774632060187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45988.774632060187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45988.774632060187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45988.774632060187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45988.774632060187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45988.774632060187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45988.774632060187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45988.774632060187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45988.774632060187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45988.774632060187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45988.774632060187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45988.774632060187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45988.774632060187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45988.774632060187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45988.774632060187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45988.774632060187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45988.774632060187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45988.774632060187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45988.774632060187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45988.774632060187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45988.774632060187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45988.774632060187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45988.774632060187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45988.774632060187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45988.774632060187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45988.774632060187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45988.774632060187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45988.774632060187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45988.774632060187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45988.774632060187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45988.774632060187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45988.774632060187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45988.774632060187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45988.774632060187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45988.774632060187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45988.774632060187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45988.774632060187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45988.774632060187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45988.774632060187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45988.774632060187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45988.774632060187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45988.774632060187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45988.774632060187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45988.774632060187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45988.774632060187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45988.774632060187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45988.774632060187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45988.774632060187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45988.774632060187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45988.774632060187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45988.774632060187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45988.774632060187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45988.774632060187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45988.774632060187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45988.774632060187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45988.774632060187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45988.774632060187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45988.774632060187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45988.774632060187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45988.774632060187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45988.774632060187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45988.774632060187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45988.774632060187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45988.774632060187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45988.774632060187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45988.774632060187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45988.774632060187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45988.774632060187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45988.774632060187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45988.774632060187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45988.774632060187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45988.774632060187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45988.774632060187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45988.774632060187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45988.774632060187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45988.774632060187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45988.774632060187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45988.774632060187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45988.774632060187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45988.774632060187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45988.774632060187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45988.774632060187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45988.774632060187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45988.774632060187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45988.774632060187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45988.774632060187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45988.774632060187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45988.774632060187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45988.774632060187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45988.774632060187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45988.774632060187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45988.774632060187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45988.774632060187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45988.774632060187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45988.774632060187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45988.774632060187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45988.774632060187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45988.774632060187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45988.774632060187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45988.774632060187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45988.774632060187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45988.774632060187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45988.774632060187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45988.774632060187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45988.774632060187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45988.774632060187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45988.774632060187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45988.774632060187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45988.774632060187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45988.774632060187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45988.774632060187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45988.774632060187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45988.774632060187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45988.774632060187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45988.774632060187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45988.774632060187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45988.774632060187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45988.774632060187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45988.774632060187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45988.774632060187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45988.774632060187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45988.774632060187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45988.774632060187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45988.774632060187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45988.774632060187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45988.774632060187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45988.774632060187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45988.774632060187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45988.774632060187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45988.774632060187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45988.774632060187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45988.774632060187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45988.774632060187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45988.774632060187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45988.774632060187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45988.774632060187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45988.774632060187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45988.774632060187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45988.774632060187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45988.774632060187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45988.774632060187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45988.774632060187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45988.774632060187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45988.774632060187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45988.774632060187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45988.774632060187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45988.774632060187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45988.774632060187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45988.774632060187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45988.774632060187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45988.774632060187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45988.774632060187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45988.774632060187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45988.774632060187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45988.774632060187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45988.774632060187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45988.774632060187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45988.774632060187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45988.774632060187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45988.774632060187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45988.774632060187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45988.774632060187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45988.774632060187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45988.774632060187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45988.774632060187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45988.774632060187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45988.774632060187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45988.774632060187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45988.774632060187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45988.774632060187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45988.774632060187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45988.774632060187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45988.774632060187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45988.774632060187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45988.774632060187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45988.774632060187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45988.774632060187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45988.774632060187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45988.774632060187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45988.774632060187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45988.774632060187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45988.774632060187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45988.774632060187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45988.774632060187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45988.774632060187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45988.774632060187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45988.774632060187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45988.774632060187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45988.774632060187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45988.774632060187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45988.774632060187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45988.774632060187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45988.774632060187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45988.774632060187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45988.774632060187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45988.774632060187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45988.774632060187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45988.774632060187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45988.774632060187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45988.774632060187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45988.774632060187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45988.774632060187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45988.774632060187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45988.774632060187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45988.774632060187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45988.774632060187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45988.774632060187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45988.774632060187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45988.774632060187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45988.774632060187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45988.774632060187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45988.774632060187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45988.774632060187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45988.774632060187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45988.774632060187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45988.774632060187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45988.774632060187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45988.774632060187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45988.774632060187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45988.774632060187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45988.774632060187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45988.774632060187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45988.774632060187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45988.774632060187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45988.774632060187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45988.774632060187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45988.774632060187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45988.774632060187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45988.774632060187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45988.774632060187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45988.774632060187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45988.774632060187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45988.774632060187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45988.774632060187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45988.774632060187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45988.774632060187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45988.774632060187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45988.774632060187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45988.774632060187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45988.774632060187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45988.774632060187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45988.774632060187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285.29391446759109</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45988.774632060187</v>
      </c>
      <c r="H3" s="92"/>
      <c r="I3" s="110" t="str">
        <f>IFERROR(VLOOKUP(D3,DB!A:F,6,0),"")</f>
        <v/>
      </c>
      <c r="J3" s="110" t="str">
        <f>IFERROR(VLOOKUP(D3,DB!A:G,7,0),"")</f>
        <v/>
      </c>
      <c r="K3" s="94"/>
      <c r="L3" s="88" t="str">
        <f>IFERROR(VLOOKUP(D3,DB!A:I,9,0),"")</f>
        <v/>
      </c>
    </row>
    <row r="4" spans="1:16" ht="15" customHeight="1">
      <c r="A4" s="110"/>
      <c r="B4" s="110" t="str">
        <f>IFERROR(VLOOKUP(D4,DB!A:K,11,0),"")</f>
        <v>R4</v>
      </c>
      <c r="C4" s="90"/>
      <c r="D4" s="88" t="s">
        <v>39118</v>
      </c>
      <c r="E4" s="91"/>
      <c r="F4" s="92"/>
      <c r="G4" s="93">
        <f t="shared" ca="1" si="0"/>
        <v>45988.774632060187</v>
      </c>
      <c r="H4" s="92"/>
      <c r="I4" s="110" t="str">
        <f>IFERROR(VLOOKUP(D4,DB!A:F,6,0),"")</f>
        <v>SCECO</v>
      </c>
      <c r="J4" s="110" t="str">
        <f>IFERROR(VLOOKUP(D4,DB!A:G,7,0),"")</f>
        <v>Dead</v>
      </c>
      <c r="K4" s="94"/>
      <c r="L4" s="88" t="str">
        <f>IFERROR(VLOOKUP(D4,DB!A:I,9,0),"")</f>
        <v>Latis</v>
      </c>
    </row>
    <row r="5" spans="1:16" ht="15" customHeight="1">
      <c r="A5" s="110"/>
      <c r="B5" s="110" t="str">
        <f>IFERROR(VLOOKUP(D5,DB!A:K,11,0),"")</f>
        <v/>
      </c>
      <c r="C5" s="90"/>
      <c r="D5" s="149"/>
      <c r="E5" s="91"/>
      <c r="F5" s="92"/>
      <c r="G5" s="93">
        <f t="shared" ca="1" si="0"/>
        <v>45988.774632060187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45988.774632060187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45988.774632060187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45988.774632060187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45988.774632060187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45988.774632060187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45988.774632060187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45988.774632060187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45988.774632060187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45988.774632060187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45988.774632060187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45988.774632060187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45988.774632060187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45988.774632060187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45988.774632060187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45988.774632060187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45988.774632060187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45988.774632060187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45988.774632060187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45988.774632060187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45988.774632060187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45988.774632060187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45988.774632060187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45988.774632060187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45988.774632060187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45988.774632060187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45988.774632060187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45988.774632060187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45988.774632060187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45988.774632060187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45988.774632060187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45988.774632060187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45988.774632060187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45988.774632060187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45988.774632060187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45988.774632060187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45988.774632060187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45988.774632060187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45988.774632060187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45988.774632060187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45988.774632060187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45988.774632060187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45988.774632060187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45988.774632060187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45988.774632060187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45988.774632060187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45988.774632060187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45988.774632060187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45988.774632060187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45988.774632060187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45988.774632060187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45988.774632060187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45988.774632060187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45988.774632060187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45988.774632060187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45988.774632060187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45988.774632060187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45988.774632060187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45988.774632060187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45988.774632060187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45988.774632060187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45988.774632060187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45988.774632060187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45988.774632060187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45988.774632060187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45988.774632060187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45988.774632060187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45988.774632060187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45988.774632060187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45988.774632060187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45988.774632060187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45988.774632060187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45988.774632060187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45988.774632060187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45988.774632060187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45988.774632060187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45988.774632060187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45988.774632060187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45988.774632060187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45988.774632060187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45988.774632060187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45988.774632060187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45988.774632060187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45988.774632060187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45988.774632060187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45988.774632060187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45988.774632060187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45988.774632060187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45988.774632060187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45988.774632060187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45988.774632060187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45988.774632060187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45988.774632060187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45988.774632060187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45988.774632060187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45988.774632060187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45988.774632060187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45988.774632060187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45988.774632060187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45988.774632060187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45988.774632060187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45988.774632060187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45988.774632060187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45988.774632060187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45988.774632060187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45988.774632060187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45988.774632060187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45988.774632060187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45988.774632060187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45988.774632060187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45988.774632060187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45988.774632060187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45988.774632060187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45988.774632060187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45988.774632060187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45988.774632060187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45988.774632060187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45988.774632060187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45988.774632060187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45988.774632060187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45988.774632060187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45988.774632060187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45988.774632060187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45988.774632060187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45988.774632060187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45988.774632060187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45988.774632060187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45988.774632060187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45988.774632060187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45988.774632060187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45988.774632060187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45988.774632060187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45988.774632060187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45988.774632060187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45988.774632060187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45988.774632060187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45988.774632060187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45988.774632060187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45988.774632060187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45988.774632060187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45988.774632060187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45988.774632060187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45988.774632060187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45988.774632060187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45988.774632060187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45988.774632060187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45988.774632060187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45988.774632060187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45988.774632060187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45988.774632060187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45988.774632060187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45988.774632060187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45988.774632060187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45988.774632060187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45988.774632060187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45988.774632060187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45988.774632060187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45988.774632060187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45988.774632060187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45988.774632060187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45988.774632060187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45988.774632060187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45988.774632060187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45988.774632060187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45988.774632060187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45988.774632060187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45988.774632060187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45988.774632060187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45988.774632060187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45988.774632060187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45988.774632060187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45988.774632060187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45988.774632060187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45988.774632060187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45988.774632060187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45988.774632060187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45988.774632060187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45988.774632060187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45988.774632060187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45988.774632060187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45988.774632060187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45988.774632060187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45988.774632060187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45988.774632060187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45988.774632060187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45988.774632060187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45988.774632060187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45988.774632060187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45988.774632060187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45988.774632060187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45988.774632060187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45988.774632060187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45988.774632060187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45988.774632060187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45988.774632060187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45988.774632060187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45988.774632060187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45988.774632060187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45988.774632060187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45988.774632060187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45988.774632060187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45988.774632060187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45988.774632060187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45988.774632060187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45988.774632060187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45988.774632060187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45988.774632060187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45988.774632060187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45988.774632060187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45988.774632060187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45988.774632060187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45988.774632060187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45988.774632060187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45988.774632060187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45988.774632060187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45988.774632060187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45988.774632060187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45988.774632060187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45988.774632060187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45988.774632060187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45988.774632060187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45988.774632060187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45988.774632060187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45988.774632060187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45988.774632060187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45988.774632060187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45988.774632060187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45988.774632060187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45988.774632060187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45988.774632060187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45988.774632060187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45988.774632060187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45988.774632060187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45988.774632060187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45988.774632060187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45988.774632060187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45988.774632060187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45988.774632060187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45988.774632060187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45988.774632060187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45988.774632060187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45988.774632060187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45988.774632060187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45988.774632060187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45988.774632060187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45988.774632060187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45988.774632060187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45988.774632060187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45988.774632060187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45988.774632060187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45988.774632060187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45988.774632060187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45988.774632060187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45988.774632060187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45988.774632060187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45988.774632060187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45988.774632060187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45988.774632060187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45988.774632060187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45988.774632060187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45988.774632060187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45988.774632060187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45988.774632060187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45988.774632060187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45988.774632060187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45988.774632060187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45988.774632060187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45988.774632060187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45988.774632060187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45988.774632060187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45988.774632060187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45988.774632060187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45988.774632060187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45988.774632060187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45988.774632060187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45988.774632060187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45988.774632060187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45988.774632060187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45988.774632060187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45988.774632060187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45988.774632060187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45988.774632060187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45988.774632060187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45988.774632060187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45988.774632060187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45988.774632060187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45988.774632060187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45988.774632060187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45988.774632060187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45988.774632060187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45988.774632060187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45988.774632060187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45988.774632060187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45988.774632060187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45988.774632060187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45988.774632060187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45988.774632060187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45988.774632060187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45988.774632060187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45988.774632060187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45988.774632060187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45988.774632060187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45988.774632060187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45988.774632060187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45988.774632060187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45988.774632060187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45988.774632060187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45988.774632060187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45988.774632060187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45988.774632060187</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96.942571874998976</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62.58575474537065</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40.113520949074882</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7.4013334490737179</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19" ca="1" si="2">IFERROR(NOW()-F6,"")</f>
        <v>45988.774632060187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45988.774632060187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45988.774632060187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45988.774632060187</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45988.774632060187</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45988.774632060187</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45988.774632060187</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45988.774632060187</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45988.774632060187</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45988.774632060187</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45988.774632060187</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45988.774632060187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45988.774632060187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45988.774632060187</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45988.774632060187</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45988.774632060187</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45988.774632060187</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45988.774632060187</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45988.774632060187</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45988.774632060187</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45988.774632060187</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45988.774632060187</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45988.774632060187</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45988.774632060187</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45988.774632060187</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45988.774632060187</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45988.774632060187</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45988.774632060187</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45988.774632060187</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45988.774632060187</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45988.774632060187</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45988.774632060187</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45988.774632060187</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45988.774632060187</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45988.774632060187</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45988.774632060187</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45988.774632060187</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45988.774632060187</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45988.774632060187</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45988.774632060187</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45988.774632060187</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45988.774632060187</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45988.774632060187</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45988.774632060187</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45988.774632060187</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45988.774632060187</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45988.774632060187</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45988.774632060187</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52"/>
      <c r="F2"/>
      <c r="G2" s="72">
        <f ca="1">IFERROR(NOW()-F2,"-")</f>
        <v>45988.774632060187</v>
      </c>
      <c r="H2" s="153">
        <v>45988.686666666668</v>
      </c>
      <c r="I2" s="124" t="str">
        <f>IFERROR(VLOOKUP(D2,DB!A:F,6,0),"")</f>
        <v>Generator-SG</v>
      </c>
      <c r="J2" s="150" t="str">
        <f>IFERROR(VLOOKUP(D2,DB!A:G,7,0),"")</f>
        <v>Dead</v>
      </c>
      <c r="K2" s="127" t="s">
        <v>39128</v>
      </c>
      <c r="L2" s="151" t="str">
        <f>IFERROR(VLOOKUP(D2,DB!A:I,9,0),"")</f>
        <v>Latis</v>
      </c>
    </row>
    <row r="3" spans="1:16382" ht="31.5" customHeight="1">
      <c r="A3" s="123"/>
      <c r="B3" s="124" t="str">
        <f>IFERROR(VLOOKUP(D3,DB!A:K,11,0),"")</f>
        <v/>
      </c>
      <c r="C3" s="125"/>
      <c r="D3" s="124"/>
      <c r="E3" s="124"/>
      <c r="F3" s="126"/>
      <c r="G3" s="72">
        <f ca="1">IFERROR(NOW()-F3,"-")</f>
        <v>45988.774632060187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45988.774632060187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45988.774632060187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45988.774632060187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45988.774632060187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45988.774632060187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45988.774632060187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45988.774632060187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45988.774632060187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45988.774632060187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45988.774632060187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45988.774632060187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45988.774632060187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45988.774632060187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45988.774632060187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45988.774632060187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45988.774632060187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45988.774632060187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45988.774632060187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45988.774632060187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45988.774632060187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45988.774632060187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45988.774632060187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45988.774632060187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45988.774632060187</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